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14940" windowHeight="9150" firstSheet="1" activeTab="1"/>
  </bookViews>
  <sheets>
    <sheet name="BY SCHOOL COST CTR" sheetId="1" state="hidden" r:id="rId1"/>
    <sheet name="Agency Suppy 15-16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122" i="2" l="1"/>
  <c r="X123" i="2"/>
  <c r="V138" i="2"/>
  <c r="V136" i="2"/>
  <c r="V141" i="2"/>
  <c r="V140" i="2"/>
  <c r="V142" i="2"/>
  <c r="V139" i="2"/>
  <c r="V137" i="2"/>
  <c r="N141" i="2"/>
  <c r="N136" i="2"/>
  <c r="N138" i="2"/>
  <c r="N140" i="2"/>
  <c r="N142" i="2"/>
  <c r="N139" i="2"/>
  <c r="N137" i="2"/>
  <c r="N115" i="2"/>
  <c r="X115" i="2"/>
  <c r="N114" i="2"/>
  <c r="N113" i="2"/>
  <c r="N119" i="2"/>
  <c r="N122" i="2"/>
  <c r="N130" i="2"/>
  <c r="N126" i="2"/>
  <c r="N127" i="2"/>
  <c r="N129" i="2"/>
  <c r="X129" i="2"/>
  <c r="N125" i="2"/>
  <c r="N121" i="2"/>
  <c r="N131" i="2"/>
  <c r="N123" i="2"/>
  <c r="N124" i="2"/>
  <c r="N128" i="2"/>
  <c r="N132" i="2"/>
  <c r="N120" i="2"/>
  <c r="X120" i="2"/>
  <c r="N118" i="2"/>
  <c r="N116" i="2"/>
  <c r="N117" i="2"/>
  <c r="V115" i="2"/>
  <c r="V114" i="2"/>
  <c r="V113" i="2"/>
  <c r="V119" i="2"/>
  <c r="V122" i="2"/>
  <c r="V130" i="2"/>
  <c r="V126" i="2"/>
  <c r="V127" i="2"/>
  <c r="V129" i="2"/>
  <c r="V125" i="2"/>
  <c r="V121" i="2"/>
  <c r="V131" i="2"/>
  <c r="V123" i="2"/>
  <c r="V124" i="2"/>
  <c r="V128" i="2"/>
  <c r="V132" i="2"/>
  <c r="V120" i="2"/>
  <c r="V118" i="2"/>
  <c r="V116" i="2"/>
  <c r="V117" i="2"/>
  <c r="V12" i="2"/>
  <c r="V44" i="2"/>
  <c r="V92" i="2"/>
  <c r="V48" i="2"/>
  <c r="V76" i="2"/>
  <c r="V58" i="2"/>
  <c r="V39" i="2"/>
  <c r="V13" i="2"/>
  <c r="V21" i="2"/>
  <c r="V37" i="2"/>
  <c r="V53" i="2"/>
  <c r="V106" i="2"/>
  <c r="V84" i="2"/>
  <c r="V59" i="2"/>
  <c r="V89" i="2"/>
  <c r="V32" i="2"/>
  <c r="V72" i="2"/>
  <c r="V55" i="2"/>
  <c r="V51" i="2"/>
  <c r="V99" i="2"/>
  <c r="V29" i="2"/>
  <c r="V43" i="2"/>
  <c r="V10" i="2"/>
  <c r="V33" i="2"/>
  <c r="V73" i="2"/>
  <c r="V16" i="2"/>
  <c r="V105" i="2"/>
  <c r="V103" i="2"/>
  <c r="V74" i="2"/>
  <c r="V86" i="2"/>
  <c r="V8" i="2"/>
  <c r="V91" i="2"/>
  <c r="V63" i="2"/>
  <c r="V57" i="2"/>
  <c r="V70" i="2"/>
  <c r="V69" i="2"/>
  <c r="V11" i="2"/>
  <c r="V71" i="2"/>
  <c r="V96" i="2"/>
  <c r="V81" i="2"/>
  <c r="V95" i="2"/>
  <c r="V24" i="2"/>
  <c r="V50" i="2"/>
  <c r="V77" i="2"/>
  <c r="V35" i="2"/>
  <c r="V20" i="2"/>
  <c r="V62" i="2"/>
  <c r="V26" i="2"/>
  <c r="V28" i="2"/>
  <c r="V68" i="2"/>
  <c r="V80" i="2"/>
  <c r="V87" i="2"/>
  <c r="V79" i="2"/>
  <c r="V97" i="2"/>
  <c r="V25" i="2"/>
  <c r="V61" i="2"/>
  <c r="V83" i="2"/>
  <c r="V56" i="2"/>
  <c r="V64" i="2"/>
  <c r="V14" i="2"/>
  <c r="V42" i="2"/>
  <c r="V46" i="2"/>
  <c r="V15" i="2"/>
  <c r="V52" i="2"/>
  <c r="V94" i="2"/>
  <c r="V34" i="2"/>
  <c r="V41" i="2"/>
  <c r="V31" i="2"/>
  <c r="V36" i="2"/>
  <c r="V98" i="2"/>
  <c r="V45" i="2"/>
  <c r="V60" i="2"/>
  <c r="V67" i="2"/>
  <c r="V66" i="2"/>
  <c r="V30" i="2"/>
  <c r="V107" i="2"/>
  <c r="V17" i="2"/>
  <c r="V85" i="2"/>
  <c r="V104" i="2"/>
  <c r="V82" i="2"/>
  <c r="V90" i="2"/>
  <c r="V78" i="2"/>
  <c r="V27" i="2"/>
  <c r="V54" i="2"/>
  <c r="V49" i="2"/>
  <c r="V23" i="2"/>
  <c r="V18" i="2"/>
  <c r="V19" i="2"/>
  <c r="V40" i="2"/>
  <c r="V75" i="2"/>
  <c r="V22" i="2"/>
  <c r="V65" i="2"/>
  <c r="V47" i="2"/>
  <c r="V9" i="2"/>
  <c r="V88" i="2"/>
  <c r="V38" i="2"/>
  <c r="V101" i="2"/>
  <c r="V93" i="2"/>
  <c r="V100" i="2"/>
  <c r="V102" i="2"/>
  <c r="N44" i="2"/>
  <c r="N92" i="2"/>
  <c r="X92" i="2"/>
  <c r="N48" i="2"/>
  <c r="N76" i="2"/>
  <c r="X76" i="2"/>
  <c r="N58" i="2"/>
  <c r="N39" i="2"/>
  <c r="X39" i="2"/>
  <c r="N13" i="2"/>
  <c r="N21" i="2"/>
  <c r="X21" i="2"/>
  <c r="N37" i="2"/>
  <c r="N53" i="2"/>
  <c r="X53" i="2"/>
  <c r="N106" i="2"/>
  <c r="N84" i="2"/>
  <c r="X84" i="2"/>
  <c r="N59" i="2"/>
  <c r="N89" i="2"/>
  <c r="X89" i="2"/>
  <c r="N32" i="2"/>
  <c r="N72" i="2"/>
  <c r="X72" i="2"/>
  <c r="N55" i="2"/>
  <c r="N51" i="2"/>
  <c r="X51" i="2"/>
  <c r="N99" i="2"/>
  <c r="N29" i="2"/>
  <c r="X29" i="2"/>
  <c r="N43" i="2"/>
  <c r="N10" i="2"/>
  <c r="X10" i="2"/>
  <c r="N33" i="2"/>
  <c r="N73" i="2"/>
  <c r="X73" i="2"/>
  <c r="N16" i="2"/>
  <c r="N105" i="2"/>
  <c r="X105" i="2"/>
  <c r="N103" i="2"/>
  <c r="N74" i="2"/>
  <c r="X74" i="2"/>
  <c r="N86" i="2"/>
  <c r="N8" i="2"/>
  <c r="N91" i="2"/>
  <c r="N63" i="2"/>
  <c r="X63" i="2"/>
  <c r="N57" i="2"/>
  <c r="N70" i="2"/>
  <c r="X70" i="2"/>
  <c r="N69" i="2"/>
  <c r="N11" i="2"/>
  <c r="X11" i="2"/>
  <c r="N71" i="2"/>
  <c r="N96" i="2"/>
  <c r="X96" i="2"/>
  <c r="N81" i="2"/>
  <c r="N95" i="2"/>
  <c r="X95" i="2"/>
  <c r="N24" i="2"/>
  <c r="N50" i="2"/>
  <c r="X50" i="2"/>
  <c r="N77" i="2"/>
  <c r="N35" i="2"/>
  <c r="X35" i="2"/>
  <c r="N20" i="2"/>
  <c r="N62" i="2"/>
  <c r="X62" i="2"/>
  <c r="N26" i="2"/>
  <c r="N28" i="2"/>
  <c r="X28" i="2"/>
  <c r="N68" i="2"/>
  <c r="N80" i="2"/>
  <c r="X80" i="2"/>
  <c r="N87" i="2"/>
  <c r="N79" i="2"/>
  <c r="X79" i="2"/>
  <c r="N97" i="2"/>
  <c r="N25" i="2"/>
  <c r="X25" i="2"/>
  <c r="N61" i="2"/>
  <c r="N83" i="2"/>
  <c r="X83" i="2"/>
  <c r="N56" i="2"/>
  <c r="N64" i="2"/>
  <c r="X64" i="2"/>
  <c r="N14" i="2"/>
  <c r="N42" i="2"/>
  <c r="X42" i="2"/>
  <c r="N46" i="2"/>
  <c r="N15" i="2"/>
  <c r="X15" i="2"/>
  <c r="N52" i="2"/>
  <c r="N94" i="2"/>
  <c r="X94" i="2"/>
  <c r="N34" i="2"/>
  <c r="N41" i="2"/>
  <c r="X41" i="2"/>
  <c r="N31" i="2"/>
  <c r="N36" i="2"/>
  <c r="X36" i="2"/>
  <c r="N98" i="2"/>
  <c r="N45" i="2"/>
  <c r="X45" i="2"/>
  <c r="N60" i="2"/>
  <c r="N67" i="2"/>
  <c r="X67" i="2"/>
  <c r="N66" i="2"/>
  <c r="N30" i="2"/>
  <c r="X30" i="2"/>
  <c r="N107" i="2"/>
  <c r="N17" i="2"/>
  <c r="X17" i="2"/>
  <c r="N85" i="2"/>
  <c r="N104" i="2"/>
  <c r="X104" i="2"/>
  <c r="N82" i="2"/>
  <c r="N90" i="2"/>
  <c r="X90" i="2"/>
  <c r="N78" i="2"/>
  <c r="N27" i="2"/>
  <c r="X27" i="2"/>
  <c r="N54" i="2"/>
  <c r="N49" i="2"/>
  <c r="X49" i="2"/>
  <c r="N23" i="2"/>
  <c r="N18" i="2"/>
  <c r="X18" i="2"/>
  <c r="N19" i="2"/>
  <c r="N40" i="2"/>
  <c r="X40" i="2"/>
  <c r="N75" i="2"/>
  <c r="N22" i="2"/>
  <c r="X22" i="2"/>
  <c r="N65" i="2"/>
  <c r="N47" i="2"/>
  <c r="X47" i="2"/>
  <c r="N9" i="2"/>
  <c r="N88" i="2"/>
  <c r="X88" i="2"/>
  <c r="N38" i="2"/>
  <c r="N101" i="2"/>
  <c r="X101" i="2"/>
  <c r="N93" i="2"/>
  <c r="N100" i="2"/>
  <c r="X100" i="2"/>
  <c r="N12" i="2"/>
  <c r="N102" i="2"/>
  <c r="X102" i="2"/>
  <c r="L144" i="2"/>
  <c r="L134" i="2"/>
  <c r="L109" i="2"/>
  <c r="P144" i="2"/>
  <c r="P134" i="2"/>
  <c r="P109" i="2"/>
  <c r="T144" i="2"/>
  <c r="R144" i="2"/>
  <c r="J144" i="2"/>
  <c r="H144" i="2"/>
  <c r="F144" i="2"/>
  <c r="T134" i="2"/>
  <c r="R134" i="2"/>
  <c r="J134" i="2"/>
  <c r="H134" i="2"/>
  <c r="F134" i="2"/>
  <c r="T109" i="2"/>
  <c r="R109" i="2"/>
  <c r="J109" i="2"/>
  <c r="H109" i="2"/>
  <c r="F109" i="2"/>
  <c r="K134" i="1"/>
  <c r="E134" i="1"/>
  <c r="S52" i="1"/>
  <c r="O109" i="1"/>
  <c r="Q109" i="1"/>
  <c r="G109" i="1"/>
  <c r="I109" i="1"/>
  <c r="K109" i="1"/>
  <c r="M109" i="1"/>
  <c r="E109" i="1"/>
  <c r="E144" i="1"/>
  <c r="O134" i="1"/>
  <c r="Q134" i="1"/>
  <c r="S132" i="1"/>
  <c r="Q144" i="1"/>
  <c r="G144" i="1"/>
  <c r="I144" i="1"/>
  <c r="K144" i="1"/>
  <c r="M144" i="1"/>
  <c r="O144" i="1"/>
  <c r="M134" i="1"/>
  <c r="I134" i="1"/>
  <c r="G134" i="1"/>
  <c r="S28" i="1"/>
  <c r="S84" i="1"/>
  <c r="S87" i="1"/>
  <c r="S103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5" i="1"/>
  <c r="S86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4" i="1"/>
  <c r="S105" i="1"/>
  <c r="S9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6" i="1"/>
  <c r="S137" i="1"/>
  <c r="S138" i="1"/>
  <c r="S139" i="1"/>
  <c r="S140" i="1"/>
  <c r="S141" i="1"/>
  <c r="S142" i="1"/>
  <c r="S106" i="1"/>
  <c r="S14" i="1"/>
  <c r="S13" i="1"/>
  <c r="S12" i="1"/>
  <c r="S11" i="1"/>
  <c r="S10" i="1"/>
  <c r="S8" i="1"/>
  <c r="X117" i="2"/>
  <c r="X132" i="2"/>
  <c r="X131" i="2"/>
  <c r="X127" i="2"/>
  <c r="X119" i="2"/>
  <c r="X38" i="2"/>
  <c r="X65" i="2"/>
  <c r="X19" i="2"/>
  <c r="X54" i="2"/>
  <c r="X82" i="2"/>
  <c r="X107" i="2"/>
  <c r="X60" i="2"/>
  <c r="X31" i="2"/>
  <c r="X52" i="2"/>
  <c r="X14" i="2"/>
  <c r="X61" i="2"/>
  <c r="X87" i="2"/>
  <c r="X26" i="2"/>
  <c r="X77" i="2"/>
  <c r="X81" i="2"/>
  <c r="X69" i="2"/>
  <c r="X91" i="2"/>
  <c r="X103" i="2"/>
  <c r="X33" i="2"/>
  <c r="X99" i="2"/>
  <c r="X32" i="2"/>
  <c r="X106" i="2"/>
  <c r="X13" i="2"/>
  <c r="X48" i="2"/>
  <c r="V134" i="2"/>
  <c r="X116" i="2"/>
  <c r="X128" i="2"/>
  <c r="X121" i="2"/>
  <c r="X126" i="2"/>
  <c r="N134" i="2"/>
  <c r="N144" i="2"/>
  <c r="N109" i="2"/>
  <c r="X118" i="2"/>
  <c r="X124" i="2"/>
  <c r="X125" i="2"/>
  <c r="X130" i="2"/>
  <c r="X114" i="2"/>
  <c r="F147" i="2"/>
  <c r="X93" i="2"/>
  <c r="X9" i="2"/>
  <c r="X75" i="2"/>
  <c r="X23" i="2"/>
  <c r="X78" i="2"/>
  <c r="X85" i="2"/>
  <c r="X66" i="2"/>
  <c r="X98" i="2"/>
  <c r="X34" i="2"/>
  <c r="X46" i="2"/>
  <c r="X56" i="2"/>
  <c r="X97" i="2"/>
  <c r="X68" i="2"/>
  <c r="X20" i="2"/>
  <c r="X24" i="2"/>
  <c r="X71" i="2"/>
  <c r="X57" i="2"/>
  <c r="X86" i="2"/>
  <c r="X16" i="2"/>
  <c r="X43" i="2"/>
  <c r="X55" i="2"/>
  <c r="X59" i="2"/>
  <c r="X37" i="2"/>
  <c r="X58" i="2"/>
  <c r="X44" i="2"/>
  <c r="V109" i="2"/>
  <c r="X140" i="2"/>
  <c r="X142" i="2"/>
  <c r="X138" i="2"/>
  <c r="X137" i="2"/>
  <c r="X141" i="2"/>
  <c r="X139" i="2"/>
  <c r="X136" i="2"/>
  <c r="X113" i="2"/>
  <c r="X134" i="2"/>
  <c r="N147" i="2"/>
  <c r="X8" i="2"/>
  <c r="X12" i="2"/>
  <c r="V144" i="2"/>
  <c r="L147" i="2"/>
  <c r="R147" i="2"/>
  <c r="P147" i="2"/>
  <c r="H147" i="2"/>
  <c r="T147" i="2"/>
  <c r="J147" i="2"/>
  <c r="Q147" i="1"/>
  <c r="O147" i="1"/>
  <c r="E147" i="1"/>
  <c r="K147" i="1"/>
  <c r="I147" i="1"/>
  <c r="S109" i="1"/>
  <c r="S144" i="1"/>
  <c r="G147" i="1"/>
  <c r="S134" i="1"/>
  <c r="M147" i="1"/>
  <c r="V147" i="2"/>
  <c r="X144" i="2"/>
  <c r="S147" i="1"/>
  <c r="X109" i="2"/>
  <c r="X147" i="2"/>
</calcChain>
</file>

<file path=xl/sharedStrings.xml><?xml version="1.0" encoding="utf-8"?>
<sst xmlns="http://schemas.openxmlformats.org/spreadsheetml/2006/main" count="282" uniqueCount="137">
  <si>
    <t>School</t>
  </si>
  <si>
    <t>Adamsdown Primary</t>
  </si>
  <si>
    <t>Albany Primary</t>
  </si>
  <si>
    <t>Allensbank Primary</t>
  </si>
  <si>
    <t>All Saints Primary</t>
  </si>
  <si>
    <t>Baden Powell Primary</t>
  </si>
  <si>
    <t>Birchgrove Primary</t>
  </si>
  <si>
    <t>Bishop Childs C In W Primary</t>
  </si>
  <si>
    <t>Bryn Celyn Primary</t>
  </si>
  <si>
    <t>Bryn Deri Primary</t>
  </si>
  <si>
    <t>Bryn Hafod Primary</t>
  </si>
  <si>
    <t>Christ The King Primary</t>
  </si>
  <si>
    <t>Coed Glas Primary</t>
  </si>
  <si>
    <t>Coryton Primary</t>
  </si>
  <si>
    <t>Creigiau Primary</t>
  </si>
  <si>
    <t>Danescourt Primary</t>
  </si>
  <si>
    <t>Fairwater Primary</t>
  </si>
  <si>
    <t>Gabalfa Primary</t>
  </si>
  <si>
    <t>Gladstone Primary (Cardiff)</t>
  </si>
  <si>
    <t>Glan Yr Afon Primary</t>
  </si>
  <si>
    <t>Grangetown Primary</t>
  </si>
  <si>
    <t>Grangetown Nursery</t>
  </si>
  <si>
    <t>Greenway Primary</t>
  </si>
  <si>
    <t>Gwaelod Y Garth Primary</t>
  </si>
  <si>
    <t>Hawthorn Primary</t>
  </si>
  <si>
    <t>Herbert Thompson Primary</t>
  </si>
  <si>
    <t>Holy Family Primary</t>
  </si>
  <si>
    <t>Hywel Dda Primary</t>
  </si>
  <si>
    <t>Kitchener Primary</t>
  </si>
  <si>
    <t>Lakeside Primary</t>
  </si>
  <si>
    <t>Lansdowne Primary</t>
  </si>
  <si>
    <t>Llandaff C In W Primary</t>
  </si>
  <si>
    <t>Llanedeyrn Primary</t>
  </si>
  <si>
    <t>Llanishen Fach Primary</t>
  </si>
  <si>
    <t>Llysfaen Primary</t>
  </si>
  <si>
    <t>Meadowlane Primary</t>
  </si>
  <si>
    <t>Millbank Primary</t>
  </si>
  <si>
    <t>Moorland Primary</t>
  </si>
  <si>
    <t>Mountstuart Primary</t>
  </si>
  <si>
    <t>Ninian Park Primary</t>
  </si>
  <si>
    <t>Oakfield Primary</t>
  </si>
  <si>
    <t>Pentrebane Primary</t>
  </si>
  <si>
    <t>Pentyrch Primary</t>
  </si>
  <si>
    <t>Pen Y Bryn Primary</t>
  </si>
  <si>
    <t>Peter Lea Primary</t>
  </si>
  <si>
    <t>Radnor Primary</t>
  </si>
  <si>
    <t>Radyr Primary</t>
  </si>
  <si>
    <t>Rhiwbina Primary</t>
  </si>
  <si>
    <t>Rhydypenau Primary</t>
  </si>
  <si>
    <t>Roath Park Primary</t>
  </si>
  <si>
    <t>Rumney Primary</t>
  </si>
  <si>
    <t>Severn Primary</t>
  </si>
  <si>
    <t>Springwood Primary</t>
  </si>
  <si>
    <t>Stacey Primary</t>
  </si>
  <si>
    <t>St Albans Primary</t>
  </si>
  <si>
    <t>St Bernadette Primary</t>
  </si>
  <si>
    <t>St Cadocs Primary</t>
  </si>
  <si>
    <t>St Cuthberts Primary</t>
  </si>
  <si>
    <t>St David's Primary (Cardiff)</t>
  </si>
  <si>
    <t>St Fagans C In W Primary</t>
  </si>
  <si>
    <t>St Francis Primary</t>
  </si>
  <si>
    <t>St John Lloyd Primary</t>
  </si>
  <si>
    <t>St Joseph Primary (Cardiff)</t>
  </si>
  <si>
    <t>St Mary's RC Primary</t>
  </si>
  <si>
    <t>St Mary The Virgin C In W Primary</t>
  </si>
  <si>
    <t>St Mellons C In W Primary</t>
  </si>
  <si>
    <t>St Monicas C In W Primary</t>
  </si>
  <si>
    <t>St Patricks Primary</t>
  </si>
  <si>
    <t>St Pauls C In W Primary</t>
  </si>
  <si>
    <t>St Peters Primary</t>
  </si>
  <si>
    <t>St Philip Evans Primary</t>
  </si>
  <si>
    <t>Thornhill Primary</t>
  </si>
  <si>
    <t>Tongwynlais Primary</t>
  </si>
  <si>
    <t>Ton Yr Ywen Primary</t>
  </si>
  <si>
    <t>Tredegarville C In W Primary</t>
  </si>
  <si>
    <t>Trelai Primary</t>
  </si>
  <si>
    <t>Tremorfa Nursery</t>
  </si>
  <si>
    <t>Willowbrook Primary</t>
  </si>
  <si>
    <t>Windsor Clive Primary</t>
  </si>
  <si>
    <t>Ysgol Gymraeg Bro Eirwg</t>
  </si>
  <si>
    <t>Ysgol Gymraeg Coed Y Gof</t>
  </si>
  <si>
    <t>Ysgol Gymraeg Melin Gruffydd</t>
  </si>
  <si>
    <t>Ysgol Gymraeg Pencae</t>
  </si>
  <si>
    <t>Ysgol Pwll Coch</t>
  </si>
  <si>
    <t>Ysgol Y Berllan Deg</t>
  </si>
  <si>
    <t>Ysgol Mynydd Bychan</t>
  </si>
  <si>
    <t>Ysgol Gymraeg Treganna</t>
  </si>
  <si>
    <t>Ysgol Y Wern Primary</t>
  </si>
  <si>
    <t>Ysgol Glan Morfa</t>
  </si>
  <si>
    <t>Ysgol Nant Caerau</t>
  </si>
  <si>
    <t>Ysgol Pen Y Groes</t>
  </si>
  <si>
    <t>Ysgol Pen Y Pil</t>
  </si>
  <si>
    <t>Ysgol Glan Ceubal</t>
  </si>
  <si>
    <t>Pencaerau Primary</t>
  </si>
  <si>
    <t>Trowbridge Primary</t>
  </si>
  <si>
    <t>I.C.C. (Michaelston)</t>
  </si>
  <si>
    <t>Glyncoed Primary</t>
  </si>
  <si>
    <t>Marlborough Primary</t>
  </si>
  <si>
    <t>Whitchurch Primary</t>
  </si>
  <si>
    <t>Total</t>
  </si>
  <si>
    <t>Corpus Christi High School</t>
  </si>
  <si>
    <t>Mary Immaculate High School</t>
  </si>
  <si>
    <t>St Illtyd's High School</t>
  </si>
  <si>
    <t>Bishop of Llandaff cw High School</t>
  </si>
  <si>
    <t>Michaelston Community College</t>
  </si>
  <si>
    <t>Cantonian High School</t>
  </si>
  <si>
    <t>Cardiff High School</t>
  </si>
  <si>
    <t>Cathays High School</t>
  </si>
  <si>
    <t>Fitzalan High School</t>
  </si>
  <si>
    <t>Glyn Derw High School</t>
  </si>
  <si>
    <t>Llanishen High School</t>
  </si>
  <si>
    <t>Radyr Comprehensive School</t>
  </si>
  <si>
    <t>Eastern High School</t>
  </si>
  <si>
    <t>St. Teilo's High School</t>
  </si>
  <si>
    <t>Whitchurch High School</t>
  </si>
  <si>
    <t>Willows High School</t>
  </si>
  <si>
    <t>Ysgol Gyfun Gymraeg Glantaf</t>
  </si>
  <si>
    <t>Ysgol Gyfun Gymraeg Plasmawr</t>
  </si>
  <si>
    <t>Ysgol Bro Edern</t>
  </si>
  <si>
    <t>The Court</t>
  </si>
  <si>
    <t>Riverbank</t>
  </si>
  <si>
    <t>Ty Gwyn</t>
  </si>
  <si>
    <t>Woodlands</t>
  </si>
  <si>
    <t>Greenhill</t>
  </si>
  <si>
    <t>Meadowbank</t>
  </si>
  <si>
    <t>The Hollies</t>
  </si>
  <si>
    <t xml:space="preserve">Total All Sectors </t>
  </si>
  <si>
    <t>Cheque Book Managed Schools</t>
  </si>
  <si>
    <t>Expenditure incurred by Schools on Agency Supply.</t>
  </si>
  <si>
    <t>Total (£)</t>
  </si>
  <si>
    <t>Non Teaching</t>
  </si>
  <si>
    <t>Teaching</t>
  </si>
  <si>
    <t>2015/16</t>
  </si>
  <si>
    <t>Howardian Primary</t>
  </si>
  <si>
    <t>Pontptrennau Primary</t>
  </si>
  <si>
    <t>Secondary Schools General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</si>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</sst>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4" fontId="3" fillId="2" borderId="0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Border="1"/>
    <xf numFmtId="4" fontId="5" fillId="0" borderId="0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/>
    <xf numFmtId="0" fontId="6" fillId="0" borderId="0" xfId="0" applyFont="1" applyFill="1"/>
    <xf numFmtId="0" fontId="2" fillId="0" borderId="0" xfId="0" applyFont="1" applyFill="1"/>
    <xf numFmtId="0" fontId="7" fillId="0" borderId="0" xfId="0" applyFont="1" applyFill="1"/>
    <xf numFmtId="0" fontId="1" fillId="0" borderId="0" xfId="0" applyFont="1" applyFill="1"/>
    <xf numFmtId="0" fontId="1" fillId="2" borderId="0" xfId="0" applyFont="1" applyFill="1"/>
    <xf numFmtId="0" fontId="2" fillId="0" borderId="0" xfId="0" applyFont="1" applyAlignment="1">
      <alignment horizontal="center"/>
    </xf>
    <xf numFmtId="4" fontId="0" fillId="0" borderId="0" xfId="0" applyNumberFormat="1"/>
    <xf numFmtId="4" fontId="0" fillId="0" borderId="0" xfId="0" applyNumberFormat="1" applyFill="1"/>
    <xf numFmtId="4" fontId="1" fillId="0" borderId="0" xfId="0" applyNumberFormat="1" applyFont="1" applyFill="1"/>
    <xf numFmtId="4" fontId="2" fillId="0" borderId="0" xfId="0" applyNumberFormat="1" applyFont="1"/>
    <xf numFmtId="0" fontId="0" fillId="0" borderId="0" xfId="0" applyFill="1"/>
    <xf numFmtId="0" fontId="6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5"/>
  <sheetViews>
    <sheetView workbookViewId="0">
      <pane ySplit="6" topLeftCell="A7" activePane="bottomLeft" state="frozen"/>
      <selection pane="bottomLeft"/>
    </sheetView>
  </sheetViews>
  <sheetFormatPr defaultRowHeight="12.75" x14ac:dyDescent="0.2"/>
  <cols>
    <col min="5" max="5" width="10.140625" customWidth="1"/>
    <col min="6" max="6" width="9.140625" customWidth="1"/>
    <col min="7" max="7" width="11.7109375" customWidth="1"/>
    <col min="8" max="8" width="9.140625" customWidth="1"/>
    <col min="9" max="9" width="11.7109375" customWidth="1"/>
    <col min="10" max="10" width="9.140625" customWidth="1"/>
    <col min="11" max="11" width="11.7109375" customWidth="1"/>
    <col min="13" max="13" width="10.140625" customWidth="1"/>
    <col min="15" max="15" width="9.42578125" bestFit="1" customWidth="1"/>
    <col min="17" max="17" width="10.42578125" bestFit="1" customWidth="1"/>
    <col min="19" max="19" width="12" bestFit="1" customWidth="1"/>
  </cols>
  <sheetData>
    <row r="1" spans="1:19" x14ac:dyDescent="0.2">
      <c r="A1" s="1" t="s">
        <v>132</v>
      </c>
    </row>
    <row r="2" spans="1:19" x14ac:dyDescent="0.2">
      <c r="A2" s="1"/>
    </row>
    <row r="3" spans="1:19" x14ac:dyDescent="0.2">
      <c r="A3" s="1" t="s">
        <v>128</v>
      </c>
    </row>
    <row r="4" spans="1:19" x14ac:dyDescent="0.2">
      <c r="A4" s="1"/>
    </row>
    <row r="6" spans="1:19" x14ac:dyDescent="0.2">
      <c r="A6" s="1" t="s">
        <v>0</v>
      </c>
      <c r="E6" s="1">
        <v>17900</v>
      </c>
      <c r="F6" s="1"/>
      <c r="G6" s="1">
        <v>17901</v>
      </c>
      <c r="H6" s="1"/>
      <c r="I6" s="1">
        <v>17902</v>
      </c>
      <c r="J6" s="1"/>
      <c r="K6" s="1">
        <v>17904</v>
      </c>
      <c r="L6" s="1"/>
      <c r="M6" s="1">
        <v>17905</v>
      </c>
      <c r="N6" s="1"/>
      <c r="O6" s="1">
        <v>17906</v>
      </c>
      <c r="P6" s="1"/>
      <c r="Q6" s="1">
        <v>19146</v>
      </c>
      <c r="S6" s="12" t="s">
        <v>129</v>
      </c>
    </row>
    <row r="8" spans="1:19" x14ac:dyDescent="0.2">
      <c r="A8" s="2" t="s">
        <v>1</v>
      </c>
      <c r="E8" s="13">
        <v>0.95</v>
      </c>
      <c r="F8" s="13"/>
      <c r="G8" s="14">
        <v>80888.17</v>
      </c>
      <c r="H8" s="13"/>
      <c r="I8" s="14">
        <v>63687.73</v>
      </c>
      <c r="J8" s="13"/>
      <c r="K8" s="13">
        <v>3077.86</v>
      </c>
      <c r="L8" s="13"/>
      <c r="M8" s="14">
        <v>2938.79</v>
      </c>
      <c r="N8" s="13"/>
      <c r="O8" s="13">
        <v>0</v>
      </c>
      <c r="P8" s="13"/>
      <c r="Q8" s="13">
        <v>0</v>
      </c>
      <c r="R8" s="13"/>
      <c r="S8" s="13">
        <f t="shared" ref="S8:S39" si="0">SUM(E8:Q8)</f>
        <v>150593.5</v>
      </c>
    </row>
    <row r="9" spans="1:19" x14ac:dyDescent="0.2">
      <c r="A9" s="2" t="s">
        <v>2</v>
      </c>
      <c r="E9" s="13">
        <v>0</v>
      </c>
      <c r="F9" s="13"/>
      <c r="G9" s="14">
        <v>35181</v>
      </c>
      <c r="H9" s="13"/>
      <c r="I9" s="14">
        <v>0</v>
      </c>
      <c r="J9" s="13"/>
      <c r="K9" s="13">
        <v>0</v>
      </c>
      <c r="L9" s="13"/>
      <c r="M9" s="14">
        <v>0</v>
      </c>
      <c r="N9" s="13"/>
      <c r="O9" s="13">
        <v>0</v>
      </c>
      <c r="P9" s="13"/>
      <c r="Q9" s="13">
        <v>0</v>
      </c>
      <c r="R9" s="13"/>
      <c r="S9" s="13">
        <f t="shared" si="0"/>
        <v>35181</v>
      </c>
    </row>
    <row r="10" spans="1:19" x14ac:dyDescent="0.2">
      <c r="A10" s="3" t="s">
        <v>3</v>
      </c>
      <c r="E10" s="13">
        <v>0</v>
      </c>
      <c r="F10" s="13"/>
      <c r="G10" s="14">
        <v>38434.230000000003</v>
      </c>
      <c r="H10" s="13"/>
      <c r="I10" s="14">
        <v>44471.92</v>
      </c>
      <c r="J10" s="13"/>
      <c r="K10" s="13">
        <v>4198.95</v>
      </c>
      <c r="L10" s="13"/>
      <c r="M10" s="14">
        <v>11207.17</v>
      </c>
      <c r="N10" s="13"/>
      <c r="O10" s="13">
        <v>0</v>
      </c>
      <c r="P10" s="13"/>
      <c r="Q10" s="13">
        <v>11741.31</v>
      </c>
      <c r="R10" s="13"/>
      <c r="S10" s="13">
        <f t="shared" si="0"/>
        <v>110053.57999999999</v>
      </c>
    </row>
    <row r="11" spans="1:19" x14ac:dyDescent="0.2">
      <c r="A11" s="3" t="s">
        <v>4</v>
      </c>
      <c r="E11" s="13">
        <v>0</v>
      </c>
      <c r="F11" s="13"/>
      <c r="G11" s="14">
        <v>28749.17</v>
      </c>
      <c r="H11" s="13"/>
      <c r="I11" s="14">
        <v>1571.38</v>
      </c>
      <c r="J11" s="13"/>
      <c r="K11" s="13">
        <v>9022.02</v>
      </c>
      <c r="L11" s="13"/>
      <c r="M11" s="14">
        <v>0</v>
      </c>
      <c r="N11" s="13"/>
      <c r="O11" s="13">
        <v>0</v>
      </c>
      <c r="P11" s="13"/>
      <c r="Q11" s="13">
        <v>403.23</v>
      </c>
      <c r="R11" s="13"/>
      <c r="S11" s="13">
        <f t="shared" si="0"/>
        <v>39745.800000000003</v>
      </c>
    </row>
    <row r="12" spans="1:19" x14ac:dyDescent="0.2">
      <c r="A12" s="3" t="s">
        <v>5</v>
      </c>
      <c r="E12" s="13">
        <v>0</v>
      </c>
      <c r="F12" s="13"/>
      <c r="G12" s="14">
        <v>23844.84</v>
      </c>
      <c r="H12" s="13"/>
      <c r="I12" s="14">
        <v>45084.84</v>
      </c>
      <c r="J12" s="13"/>
      <c r="K12" s="13">
        <v>0</v>
      </c>
      <c r="L12" s="13"/>
      <c r="M12" s="14">
        <v>0</v>
      </c>
      <c r="N12" s="13"/>
      <c r="O12" s="13">
        <v>0</v>
      </c>
      <c r="P12" s="13"/>
      <c r="Q12" s="13">
        <v>0</v>
      </c>
      <c r="R12" s="13"/>
      <c r="S12" s="13">
        <f t="shared" si="0"/>
        <v>68929.679999999993</v>
      </c>
    </row>
    <row r="13" spans="1:19" x14ac:dyDescent="0.2">
      <c r="A13" s="3" t="s">
        <v>6</v>
      </c>
      <c r="E13" s="13">
        <v>0</v>
      </c>
      <c r="F13" s="13"/>
      <c r="G13" s="14">
        <v>9481.2900000000009</v>
      </c>
      <c r="H13" s="13"/>
      <c r="I13" s="14">
        <v>21680.69</v>
      </c>
      <c r="J13" s="13"/>
      <c r="K13" s="13">
        <v>3805.52</v>
      </c>
      <c r="L13" s="13"/>
      <c r="M13" s="14">
        <v>7314.01</v>
      </c>
      <c r="N13" s="13"/>
      <c r="O13" s="13">
        <v>0</v>
      </c>
      <c r="P13" s="13"/>
      <c r="Q13" s="13">
        <v>6854.45</v>
      </c>
      <c r="R13" s="13"/>
      <c r="S13" s="13">
        <f t="shared" si="0"/>
        <v>49135.96</v>
      </c>
    </row>
    <row r="14" spans="1:19" x14ac:dyDescent="0.2">
      <c r="A14" s="2" t="s">
        <v>7</v>
      </c>
      <c r="E14" s="13">
        <v>0</v>
      </c>
      <c r="F14" s="13"/>
      <c r="G14" s="14">
        <v>27963</v>
      </c>
      <c r="H14" s="13"/>
      <c r="I14" s="14">
        <v>468.98</v>
      </c>
      <c r="J14" s="13"/>
      <c r="K14" s="13">
        <v>2250</v>
      </c>
      <c r="L14" s="13"/>
      <c r="M14" s="14">
        <v>688.5</v>
      </c>
      <c r="N14" s="13"/>
      <c r="O14" s="13">
        <v>0</v>
      </c>
      <c r="P14" s="13"/>
      <c r="Q14" s="13">
        <v>197.5</v>
      </c>
      <c r="R14" s="13"/>
      <c r="S14" s="13">
        <f t="shared" si="0"/>
        <v>31567.98</v>
      </c>
    </row>
    <row r="15" spans="1:19" x14ac:dyDescent="0.2">
      <c r="A15" s="3" t="s">
        <v>8</v>
      </c>
      <c r="E15" s="13">
        <v>0</v>
      </c>
      <c r="F15" s="13"/>
      <c r="G15" s="14">
        <v>3081.91</v>
      </c>
      <c r="H15" s="13"/>
      <c r="I15" s="14">
        <v>3269</v>
      </c>
      <c r="J15" s="13"/>
      <c r="K15" s="13">
        <v>1080</v>
      </c>
      <c r="L15" s="13"/>
      <c r="M15" s="14">
        <v>494</v>
      </c>
      <c r="N15" s="13"/>
      <c r="O15" s="13">
        <v>0</v>
      </c>
      <c r="P15" s="13"/>
      <c r="Q15" s="13">
        <v>0</v>
      </c>
      <c r="R15" s="13"/>
      <c r="S15" s="13">
        <f t="shared" si="0"/>
        <v>7924.91</v>
      </c>
    </row>
    <row r="16" spans="1:19" x14ac:dyDescent="0.2">
      <c r="A16" s="2" t="s">
        <v>9</v>
      </c>
      <c r="E16" s="13">
        <v>0</v>
      </c>
      <c r="F16" s="13"/>
      <c r="G16" s="14">
        <v>3074.42</v>
      </c>
      <c r="H16" s="13"/>
      <c r="I16" s="14">
        <v>10616.1</v>
      </c>
      <c r="J16" s="13"/>
      <c r="K16" s="13">
        <v>5552.63</v>
      </c>
      <c r="L16" s="13"/>
      <c r="M16" s="14">
        <v>0</v>
      </c>
      <c r="N16" s="13"/>
      <c r="O16" s="13">
        <v>0</v>
      </c>
      <c r="P16" s="13"/>
      <c r="Q16" s="13">
        <v>0</v>
      </c>
      <c r="R16" s="13"/>
      <c r="S16" s="13">
        <f t="shared" si="0"/>
        <v>19243.150000000001</v>
      </c>
    </row>
    <row r="17" spans="1:19" x14ac:dyDescent="0.2">
      <c r="A17" s="2" t="s">
        <v>10</v>
      </c>
      <c r="E17" s="13">
        <v>0</v>
      </c>
      <c r="F17" s="13"/>
      <c r="G17" s="14">
        <v>13991</v>
      </c>
      <c r="H17" s="13"/>
      <c r="I17" s="14">
        <v>10731.58</v>
      </c>
      <c r="J17" s="13"/>
      <c r="K17" s="13">
        <v>4525</v>
      </c>
      <c r="L17" s="13"/>
      <c r="M17" s="14">
        <v>1964.36</v>
      </c>
      <c r="N17" s="13"/>
      <c r="O17" s="13">
        <v>0</v>
      </c>
      <c r="P17" s="13"/>
      <c r="Q17" s="13">
        <v>0</v>
      </c>
      <c r="R17" s="13"/>
      <c r="S17" s="13">
        <f t="shared" si="0"/>
        <v>31211.940000000002</v>
      </c>
    </row>
    <row r="18" spans="1:19" x14ac:dyDescent="0.2">
      <c r="A18" s="2" t="s">
        <v>11</v>
      </c>
      <c r="E18" s="13">
        <v>0</v>
      </c>
      <c r="F18" s="13"/>
      <c r="G18" s="14">
        <v>21368.400000000001</v>
      </c>
      <c r="H18" s="13"/>
      <c r="I18" s="14">
        <v>18359.900000000001</v>
      </c>
      <c r="J18" s="13"/>
      <c r="K18" s="13">
        <v>0</v>
      </c>
      <c r="L18" s="13"/>
      <c r="M18" s="14">
        <v>5980.5</v>
      </c>
      <c r="N18" s="13"/>
      <c r="O18" s="13">
        <v>0</v>
      </c>
      <c r="P18" s="13"/>
      <c r="Q18" s="13">
        <v>0</v>
      </c>
      <c r="R18" s="13"/>
      <c r="S18" s="13">
        <f t="shared" si="0"/>
        <v>45708.800000000003</v>
      </c>
    </row>
    <row r="19" spans="1:19" x14ac:dyDescent="0.2">
      <c r="A19" s="3" t="s">
        <v>12</v>
      </c>
      <c r="E19" s="13">
        <v>0</v>
      </c>
      <c r="F19" s="13"/>
      <c r="G19" s="14">
        <v>91891</v>
      </c>
      <c r="H19" s="13"/>
      <c r="I19" s="14">
        <v>142688</v>
      </c>
      <c r="J19" s="13"/>
      <c r="K19" s="13">
        <v>2722.83</v>
      </c>
      <c r="L19" s="13"/>
      <c r="M19" s="14">
        <v>1985.18</v>
      </c>
      <c r="N19" s="13"/>
      <c r="O19" s="13">
        <v>0</v>
      </c>
      <c r="P19" s="13"/>
      <c r="Q19" s="13">
        <v>0</v>
      </c>
      <c r="R19" s="13"/>
      <c r="S19" s="13">
        <f t="shared" si="0"/>
        <v>239287.00999999998</v>
      </c>
    </row>
    <row r="20" spans="1:19" x14ac:dyDescent="0.2">
      <c r="A20" s="3" t="s">
        <v>13</v>
      </c>
      <c r="E20" s="13">
        <v>0</v>
      </c>
      <c r="F20" s="13"/>
      <c r="G20" s="14">
        <v>44392.33</v>
      </c>
      <c r="H20" s="13"/>
      <c r="I20" s="14">
        <v>26197.52</v>
      </c>
      <c r="J20" s="13"/>
      <c r="K20" s="13">
        <v>7263.38</v>
      </c>
      <c r="L20" s="13"/>
      <c r="M20" s="14">
        <v>4546.9399999999996</v>
      </c>
      <c r="N20" s="13"/>
      <c r="O20" s="13">
        <v>0</v>
      </c>
      <c r="P20" s="13"/>
      <c r="Q20" s="13">
        <v>190</v>
      </c>
      <c r="R20" s="13"/>
      <c r="S20" s="13">
        <f t="shared" si="0"/>
        <v>82590.170000000013</v>
      </c>
    </row>
    <row r="21" spans="1:19" x14ac:dyDescent="0.2">
      <c r="A21" s="2" t="s">
        <v>14</v>
      </c>
      <c r="E21" s="13">
        <v>0</v>
      </c>
      <c r="F21" s="13"/>
      <c r="G21" s="14">
        <v>380</v>
      </c>
      <c r="H21" s="13"/>
      <c r="I21" s="14">
        <v>44740.72</v>
      </c>
      <c r="J21" s="13"/>
      <c r="K21" s="13">
        <v>0</v>
      </c>
      <c r="L21" s="13"/>
      <c r="M21" s="14">
        <v>4042</v>
      </c>
      <c r="N21" s="13"/>
      <c r="O21" s="13">
        <v>0</v>
      </c>
      <c r="P21" s="13"/>
      <c r="Q21" s="13">
        <v>0</v>
      </c>
      <c r="R21" s="13"/>
      <c r="S21" s="13">
        <f t="shared" si="0"/>
        <v>49162.720000000001</v>
      </c>
    </row>
    <row r="22" spans="1:19" x14ac:dyDescent="0.2">
      <c r="A22" s="2" t="s">
        <v>15</v>
      </c>
      <c r="E22" s="13">
        <v>0</v>
      </c>
      <c r="F22" s="13"/>
      <c r="G22" s="14">
        <v>30658.58</v>
      </c>
      <c r="H22" s="13"/>
      <c r="I22" s="14">
        <v>44262.79</v>
      </c>
      <c r="J22" s="13"/>
      <c r="K22" s="13">
        <v>7431</v>
      </c>
      <c r="L22" s="13"/>
      <c r="M22" s="14">
        <v>24061.919999999998</v>
      </c>
      <c r="N22" s="13"/>
      <c r="O22" s="13">
        <v>0</v>
      </c>
      <c r="P22" s="13"/>
      <c r="Q22" s="13">
        <v>0</v>
      </c>
      <c r="R22" s="13"/>
      <c r="S22" s="13">
        <f t="shared" si="0"/>
        <v>106414.29</v>
      </c>
    </row>
    <row r="23" spans="1:19" x14ac:dyDescent="0.2">
      <c r="A23" s="3" t="s">
        <v>16</v>
      </c>
      <c r="E23" s="13">
        <v>0</v>
      </c>
      <c r="F23" s="13"/>
      <c r="G23" s="14">
        <v>10889.08</v>
      </c>
      <c r="H23" s="13"/>
      <c r="I23" s="14">
        <v>707.2</v>
      </c>
      <c r="J23" s="13"/>
      <c r="K23" s="13">
        <v>9999.2000000000007</v>
      </c>
      <c r="L23" s="13"/>
      <c r="M23" s="14">
        <v>5248.4</v>
      </c>
      <c r="N23" s="13"/>
      <c r="O23" s="13">
        <v>0</v>
      </c>
      <c r="P23" s="13"/>
      <c r="Q23" s="13">
        <v>0</v>
      </c>
      <c r="R23" s="13"/>
      <c r="S23" s="13">
        <f t="shared" si="0"/>
        <v>26843.880000000005</v>
      </c>
    </row>
    <row r="24" spans="1:19" x14ac:dyDescent="0.2">
      <c r="A24" s="3" t="s">
        <v>17</v>
      </c>
      <c r="E24" s="13">
        <v>0</v>
      </c>
      <c r="F24" s="13"/>
      <c r="G24" s="14">
        <v>26500.6</v>
      </c>
      <c r="H24" s="13"/>
      <c r="I24" s="14">
        <v>14034.22</v>
      </c>
      <c r="J24" s="13"/>
      <c r="K24" s="13">
        <v>3092.5</v>
      </c>
      <c r="L24" s="13"/>
      <c r="M24" s="14">
        <v>0</v>
      </c>
      <c r="N24" s="13"/>
      <c r="O24" s="13">
        <v>0</v>
      </c>
      <c r="P24" s="13"/>
      <c r="Q24" s="13">
        <v>20224</v>
      </c>
      <c r="R24" s="13"/>
      <c r="S24" s="13">
        <f t="shared" si="0"/>
        <v>63851.32</v>
      </c>
    </row>
    <row r="25" spans="1:19" x14ac:dyDescent="0.2">
      <c r="A25" s="3" t="s">
        <v>18</v>
      </c>
      <c r="E25" s="13">
        <v>0</v>
      </c>
      <c r="F25" s="13"/>
      <c r="G25" s="14">
        <v>16854.240000000002</v>
      </c>
      <c r="H25" s="13"/>
      <c r="I25" s="14">
        <v>9032.81</v>
      </c>
      <c r="J25" s="13"/>
      <c r="K25" s="13">
        <v>605</v>
      </c>
      <c r="L25" s="13"/>
      <c r="M25" s="14">
        <v>4820</v>
      </c>
      <c r="N25" s="13"/>
      <c r="O25" s="13">
        <v>0</v>
      </c>
      <c r="P25" s="13"/>
      <c r="Q25" s="13">
        <v>15408.88</v>
      </c>
      <c r="R25" s="13"/>
      <c r="S25" s="13">
        <f t="shared" si="0"/>
        <v>46720.93</v>
      </c>
    </row>
    <row r="26" spans="1:19" x14ac:dyDescent="0.2">
      <c r="A26" s="2" t="s">
        <v>19</v>
      </c>
      <c r="E26" s="13">
        <v>0</v>
      </c>
      <c r="F26" s="13"/>
      <c r="G26" s="14">
        <v>13095.29</v>
      </c>
      <c r="H26" s="13"/>
      <c r="I26" s="14">
        <v>12139.8</v>
      </c>
      <c r="J26" s="13"/>
      <c r="K26" s="13">
        <v>4351.5600000000004</v>
      </c>
      <c r="L26" s="13"/>
      <c r="M26" s="14">
        <v>13102.27</v>
      </c>
      <c r="N26" s="13"/>
      <c r="O26" s="13">
        <v>0</v>
      </c>
      <c r="P26" s="13"/>
      <c r="Q26" s="13">
        <v>0</v>
      </c>
      <c r="R26" s="13"/>
      <c r="S26" s="13">
        <f t="shared" si="0"/>
        <v>42688.92</v>
      </c>
    </row>
    <row r="27" spans="1:19" x14ac:dyDescent="0.2">
      <c r="A27" s="2" t="s">
        <v>20</v>
      </c>
      <c r="E27" s="13">
        <v>0</v>
      </c>
      <c r="F27" s="13"/>
      <c r="G27" s="14">
        <v>55622.46</v>
      </c>
      <c r="H27" s="13"/>
      <c r="I27" s="14">
        <v>70011.960000000006</v>
      </c>
      <c r="J27" s="13"/>
      <c r="K27" s="13">
        <v>0</v>
      </c>
      <c r="L27" s="13"/>
      <c r="M27" s="14">
        <v>2882.12</v>
      </c>
      <c r="N27" s="13"/>
      <c r="O27" s="13">
        <v>0</v>
      </c>
      <c r="P27" s="13"/>
      <c r="Q27" s="13">
        <v>0</v>
      </c>
      <c r="R27" s="13"/>
      <c r="S27" s="13">
        <f t="shared" si="0"/>
        <v>128516.54000000001</v>
      </c>
    </row>
    <row r="28" spans="1:19" x14ac:dyDescent="0.2">
      <c r="A28" s="3" t="s">
        <v>21</v>
      </c>
      <c r="E28" s="13">
        <v>0</v>
      </c>
      <c r="F28" s="13"/>
      <c r="G28" s="14">
        <v>5328.33</v>
      </c>
      <c r="H28" s="13"/>
      <c r="I28" s="15">
        <v>14573.68</v>
      </c>
      <c r="J28" s="13"/>
      <c r="K28" s="13">
        <v>1093.33</v>
      </c>
      <c r="L28" s="13"/>
      <c r="M28" s="14">
        <v>2403.7800000000002</v>
      </c>
      <c r="N28" s="13"/>
      <c r="O28" s="13">
        <v>0</v>
      </c>
      <c r="P28" s="13"/>
      <c r="Q28" s="13">
        <v>1907.78</v>
      </c>
      <c r="R28" s="13"/>
      <c r="S28" s="13">
        <f t="shared" si="0"/>
        <v>25306.9</v>
      </c>
    </row>
    <row r="29" spans="1:19" x14ac:dyDescent="0.2">
      <c r="A29" s="3" t="s">
        <v>22</v>
      </c>
      <c r="E29" s="13">
        <v>0</v>
      </c>
      <c r="F29" s="13"/>
      <c r="G29" s="14">
        <v>26472.51</v>
      </c>
      <c r="H29" s="13"/>
      <c r="I29" s="14">
        <v>8592.09</v>
      </c>
      <c r="J29" s="13"/>
      <c r="K29" s="13">
        <v>0</v>
      </c>
      <c r="L29" s="13"/>
      <c r="M29" s="14">
        <v>0</v>
      </c>
      <c r="N29" s="13"/>
      <c r="O29" s="13">
        <v>0</v>
      </c>
      <c r="P29" s="13"/>
      <c r="Q29" s="13">
        <v>0</v>
      </c>
      <c r="R29" s="13"/>
      <c r="S29" s="13">
        <f t="shared" si="0"/>
        <v>35064.6</v>
      </c>
    </row>
    <row r="30" spans="1:19" x14ac:dyDescent="0.2">
      <c r="A30" s="3" t="s">
        <v>23</v>
      </c>
      <c r="E30" s="13">
        <v>0</v>
      </c>
      <c r="F30" s="13"/>
      <c r="G30" s="14">
        <v>812.5</v>
      </c>
      <c r="H30" s="13"/>
      <c r="I30" s="14">
        <v>4848</v>
      </c>
      <c r="J30" s="13"/>
      <c r="K30" s="13">
        <v>0</v>
      </c>
      <c r="L30" s="13"/>
      <c r="M30" s="14">
        <v>425</v>
      </c>
      <c r="N30" s="13"/>
      <c r="O30" s="13">
        <v>0</v>
      </c>
      <c r="P30" s="13"/>
      <c r="Q30" s="13">
        <v>600</v>
      </c>
      <c r="R30" s="13"/>
      <c r="S30" s="13">
        <f t="shared" si="0"/>
        <v>6685.5</v>
      </c>
    </row>
    <row r="31" spans="1:19" x14ac:dyDescent="0.2">
      <c r="A31" s="2" t="s">
        <v>24</v>
      </c>
      <c r="E31" s="13">
        <v>8672.0499999999993</v>
      </c>
      <c r="F31" s="13"/>
      <c r="G31" s="14">
        <v>3466.05</v>
      </c>
      <c r="H31" s="13"/>
      <c r="I31" s="14">
        <v>5966.97</v>
      </c>
      <c r="J31" s="13"/>
      <c r="K31" s="13">
        <v>8755.86</v>
      </c>
      <c r="L31" s="13"/>
      <c r="M31" s="14">
        <v>432.2</v>
      </c>
      <c r="N31" s="13"/>
      <c r="O31" s="13">
        <v>0</v>
      </c>
      <c r="P31" s="13"/>
      <c r="Q31" s="13">
        <v>0</v>
      </c>
      <c r="R31" s="13"/>
      <c r="S31" s="13">
        <f t="shared" si="0"/>
        <v>27293.13</v>
      </c>
    </row>
    <row r="32" spans="1:19" x14ac:dyDescent="0.2">
      <c r="A32" s="2" t="s">
        <v>25</v>
      </c>
      <c r="E32" s="13">
        <v>0</v>
      </c>
      <c r="F32" s="13"/>
      <c r="G32" s="14">
        <v>42968.95</v>
      </c>
      <c r="H32" s="13"/>
      <c r="I32" s="14">
        <v>12005.64</v>
      </c>
      <c r="J32" s="13"/>
      <c r="K32" s="13">
        <v>7540.76</v>
      </c>
      <c r="L32" s="13"/>
      <c r="M32" s="14">
        <v>2181.59</v>
      </c>
      <c r="N32" s="13"/>
      <c r="O32" s="13">
        <v>0</v>
      </c>
      <c r="P32" s="13"/>
      <c r="Q32" s="13">
        <v>0</v>
      </c>
      <c r="R32" s="13"/>
      <c r="S32" s="13">
        <f t="shared" si="0"/>
        <v>64696.94</v>
      </c>
    </row>
    <row r="33" spans="1:19" x14ac:dyDescent="0.2">
      <c r="A33" s="3" t="s">
        <v>26</v>
      </c>
      <c r="E33" s="13">
        <v>0</v>
      </c>
      <c r="F33" s="13"/>
      <c r="G33" s="14">
        <v>4592.5</v>
      </c>
      <c r="H33" s="13"/>
      <c r="I33" s="14">
        <v>559</v>
      </c>
      <c r="J33" s="13"/>
      <c r="K33" s="13">
        <v>5435</v>
      </c>
      <c r="L33" s="13"/>
      <c r="M33" s="14">
        <v>2270</v>
      </c>
      <c r="N33" s="13"/>
      <c r="O33" s="13">
        <v>0</v>
      </c>
      <c r="P33" s="13"/>
      <c r="Q33" s="13">
        <v>0</v>
      </c>
      <c r="R33" s="13"/>
      <c r="S33" s="13">
        <f t="shared" si="0"/>
        <v>12856.5</v>
      </c>
    </row>
    <row r="34" spans="1:19" x14ac:dyDescent="0.2">
      <c r="A34" s="3" t="s">
        <v>27</v>
      </c>
      <c r="E34" s="13">
        <v>0</v>
      </c>
      <c r="F34" s="13"/>
      <c r="G34" s="14">
        <v>40359.75</v>
      </c>
      <c r="H34" s="13"/>
      <c r="I34" s="14">
        <v>129188.1</v>
      </c>
      <c r="J34" s="13"/>
      <c r="K34" s="13">
        <v>2806.38</v>
      </c>
      <c r="L34" s="13"/>
      <c r="M34" s="14">
        <v>10133.379999999999</v>
      </c>
      <c r="N34" s="13"/>
      <c r="O34" s="13">
        <v>0</v>
      </c>
      <c r="P34" s="13"/>
      <c r="Q34" s="13">
        <v>25415.07</v>
      </c>
      <c r="R34" s="13"/>
      <c r="S34" s="13">
        <f t="shared" si="0"/>
        <v>207902.68000000002</v>
      </c>
    </row>
    <row r="35" spans="1:19" x14ac:dyDescent="0.2">
      <c r="A35" s="2" t="s">
        <v>28</v>
      </c>
      <c r="E35" s="13">
        <v>0</v>
      </c>
      <c r="F35" s="13"/>
      <c r="G35" s="14">
        <v>64239.14</v>
      </c>
      <c r="H35" s="13"/>
      <c r="I35" s="14">
        <v>35598.699999999997</v>
      </c>
      <c r="J35" s="13"/>
      <c r="K35" s="13">
        <v>23375.66</v>
      </c>
      <c r="L35" s="13"/>
      <c r="M35" s="14">
        <v>17741.86</v>
      </c>
      <c r="N35" s="13"/>
      <c r="O35" s="13">
        <v>0</v>
      </c>
      <c r="P35" s="13"/>
      <c r="Q35" s="13">
        <v>10700.05</v>
      </c>
      <c r="R35" s="13"/>
      <c r="S35" s="13">
        <f t="shared" si="0"/>
        <v>151655.40999999997</v>
      </c>
    </row>
    <row r="36" spans="1:19" x14ac:dyDescent="0.2">
      <c r="A36" s="2" t="s">
        <v>29</v>
      </c>
      <c r="E36" s="13">
        <v>0</v>
      </c>
      <c r="F36" s="13"/>
      <c r="G36" s="14">
        <v>28520.6</v>
      </c>
      <c r="H36" s="13"/>
      <c r="I36" s="14">
        <v>17801.45</v>
      </c>
      <c r="J36" s="13"/>
      <c r="K36" s="13">
        <v>14384.01</v>
      </c>
      <c r="L36" s="13"/>
      <c r="M36" s="14">
        <v>2944.09</v>
      </c>
      <c r="N36" s="13"/>
      <c r="O36" s="13">
        <v>0</v>
      </c>
      <c r="P36" s="13"/>
      <c r="Q36" s="13">
        <v>2979.28</v>
      </c>
      <c r="R36" s="13"/>
      <c r="S36" s="13">
        <f t="shared" si="0"/>
        <v>66629.430000000008</v>
      </c>
    </row>
    <row r="37" spans="1:19" x14ac:dyDescent="0.2">
      <c r="A37" s="3" t="s">
        <v>30</v>
      </c>
      <c r="E37" s="13">
        <v>0</v>
      </c>
      <c r="F37" s="13"/>
      <c r="G37" s="14">
        <v>43578.02</v>
      </c>
      <c r="H37" s="13"/>
      <c r="I37" s="14">
        <v>9938.7800000000007</v>
      </c>
      <c r="J37" s="13"/>
      <c r="K37" s="13">
        <v>22377.96</v>
      </c>
      <c r="L37" s="13"/>
      <c r="M37" s="14">
        <v>7709.84</v>
      </c>
      <c r="N37" s="13"/>
      <c r="O37" s="13">
        <v>0</v>
      </c>
      <c r="P37" s="13"/>
      <c r="Q37" s="13">
        <v>7675.29</v>
      </c>
      <c r="R37" s="13"/>
      <c r="S37" s="13">
        <f t="shared" si="0"/>
        <v>91279.889999999985</v>
      </c>
    </row>
    <row r="38" spans="1:19" x14ac:dyDescent="0.2">
      <c r="A38" s="3" t="s">
        <v>31</v>
      </c>
      <c r="E38" s="13">
        <v>0</v>
      </c>
      <c r="F38" s="13"/>
      <c r="G38" s="14">
        <v>520</v>
      </c>
      <c r="H38" s="13"/>
      <c r="I38" s="14">
        <v>1594.5</v>
      </c>
      <c r="J38" s="13"/>
      <c r="K38" s="13">
        <v>0</v>
      </c>
      <c r="L38" s="13"/>
      <c r="M38" s="14">
        <v>0</v>
      </c>
      <c r="N38" s="13"/>
      <c r="O38" s="13">
        <v>0</v>
      </c>
      <c r="P38" s="13"/>
      <c r="Q38" s="13">
        <v>0</v>
      </c>
      <c r="R38" s="13"/>
      <c r="S38" s="13">
        <f t="shared" si="0"/>
        <v>2114.5</v>
      </c>
    </row>
    <row r="39" spans="1:19" x14ac:dyDescent="0.2">
      <c r="A39" s="3" t="s">
        <v>32</v>
      </c>
      <c r="E39" s="13">
        <v>0</v>
      </c>
      <c r="F39" s="13"/>
      <c r="G39" s="14">
        <v>32191.119999999999</v>
      </c>
      <c r="H39" s="13"/>
      <c r="I39" s="14">
        <v>57195.16</v>
      </c>
      <c r="J39" s="13"/>
      <c r="K39" s="13">
        <v>264</v>
      </c>
      <c r="L39" s="13"/>
      <c r="M39" s="14">
        <v>6000.3</v>
      </c>
      <c r="N39" s="13"/>
      <c r="O39" s="13">
        <v>5557.22</v>
      </c>
      <c r="P39" s="13"/>
      <c r="Q39" s="13">
        <v>7509.64</v>
      </c>
      <c r="R39" s="13"/>
      <c r="S39" s="13">
        <f t="shared" si="0"/>
        <v>108717.44</v>
      </c>
    </row>
    <row r="40" spans="1:19" x14ac:dyDescent="0.2">
      <c r="A40" s="2" t="s">
        <v>33</v>
      </c>
      <c r="E40" s="13">
        <v>0</v>
      </c>
      <c r="F40" s="13"/>
      <c r="G40" s="14">
        <v>7998.82</v>
      </c>
      <c r="H40" s="13"/>
      <c r="I40" s="14">
        <v>19711</v>
      </c>
      <c r="J40" s="13"/>
      <c r="K40" s="13">
        <v>23647</v>
      </c>
      <c r="L40" s="13"/>
      <c r="M40" s="14">
        <v>3356.5</v>
      </c>
      <c r="N40" s="13"/>
      <c r="O40" s="13">
        <v>0</v>
      </c>
      <c r="P40" s="13"/>
      <c r="Q40" s="13">
        <v>0</v>
      </c>
      <c r="R40" s="13"/>
      <c r="S40" s="13">
        <f t="shared" ref="S40:S71" si="1">SUM(E40:Q40)</f>
        <v>54713.32</v>
      </c>
    </row>
    <row r="41" spans="1:19" x14ac:dyDescent="0.2">
      <c r="A41" s="3" t="s">
        <v>34</v>
      </c>
      <c r="E41" s="13">
        <v>0</v>
      </c>
      <c r="F41" s="13"/>
      <c r="G41" s="14">
        <v>24626.6</v>
      </c>
      <c r="H41" s="13"/>
      <c r="I41" s="14">
        <v>15179</v>
      </c>
      <c r="J41" s="13"/>
      <c r="K41" s="13">
        <v>6405</v>
      </c>
      <c r="L41" s="13"/>
      <c r="M41" s="14">
        <v>1805</v>
      </c>
      <c r="N41" s="13"/>
      <c r="O41" s="13">
        <v>0</v>
      </c>
      <c r="P41" s="13"/>
      <c r="Q41" s="13">
        <v>0</v>
      </c>
      <c r="R41" s="13"/>
      <c r="S41" s="13">
        <f t="shared" si="1"/>
        <v>48015.6</v>
      </c>
    </row>
    <row r="42" spans="1:19" x14ac:dyDescent="0.2">
      <c r="A42" s="3" t="s">
        <v>35</v>
      </c>
      <c r="E42" s="13">
        <v>0</v>
      </c>
      <c r="F42" s="13"/>
      <c r="G42" s="14">
        <v>20620.82</v>
      </c>
      <c r="H42" s="13"/>
      <c r="I42" s="14">
        <v>21963.49</v>
      </c>
      <c r="J42" s="13"/>
      <c r="K42" s="13">
        <v>8419.52</v>
      </c>
      <c r="L42" s="13"/>
      <c r="M42" s="14">
        <v>5007.33</v>
      </c>
      <c r="N42" s="13"/>
      <c r="O42" s="13">
        <v>0</v>
      </c>
      <c r="P42" s="13"/>
      <c r="Q42" s="13">
        <v>6507.25</v>
      </c>
      <c r="R42" s="13"/>
      <c r="S42" s="13">
        <f t="shared" si="1"/>
        <v>62518.41</v>
      </c>
    </row>
    <row r="43" spans="1:19" x14ac:dyDescent="0.2">
      <c r="A43" s="3" t="s">
        <v>36</v>
      </c>
      <c r="E43" s="13">
        <v>0</v>
      </c>
      <c r="F43" s="13"/>
      <c r="G43" s="14">
        <v>10498.59</v>
      </c>
      <c r="H43" s="13"/>
      <c r="I43" s="14">
        <v>24604.33</v>
      </c>
      <c r="J43" s="13"/>
      <c r="K43" s="13">
        <v>7198.11</v>
      </c>
      <c r="L43" s="13"/>
      <c r="M43" s="14">
        <v>18809.599999999999</v>
      </c>
      <c r="N43" s="13"/>
      <c r="O43" s="13">
        <v>0</v>
      </c>
      <c r="P43" s="13"/>
      <c r="Q43" s="13">
        <v>0</v>
      </c>
      <c r="R43" s="13"/>
      <c r="S43" s="13">
        <f t="shared" si="1"/>
        <v>61110.63</v>
      </c>
    </row>
    <row r="44" spans="1:19" x14ac:dyDescent="0.2">
      <c r="A44" s="3" t="s">
        <v>37</v>
      </c>
      <c r="E44" s="13">
        <v>0</v>
      </c>
      <c r="F44" s="13"/>
      <c r="G44" s="14">
        <v>0</v>
      </c>
      <c r="H44" s="13"/>
      <c r="I44" s="14">
        <v>0</v>
      </c>
      <c r="J44" s="13"/>
      <c r="K44" s="13">
        <v>0</v>
      </c>
      <c r="L44" s="13"/>
      <c r="M44" s="14">
        <v>3480</v>
      </c>
      <c r="N44" s="13"/>
      <c r="O44" s="13">
        <v>0</v>
      </c>
      <c r="P44" s="13"/>
      <c r="Q44" s="13">
        <v>3512.57</v>
      </c>
      <c r="R44" s="13"/>
      <c r="S44" s="13">
        <f t="shared" si="1"/>
        <v>6992.57</v>
      </c>
    </row>
    <row r="45" spans="1:19" x14ac:dyDescent="0.2">
      <c r="A45" s="2" t="s">
        <v>38</v>
      </c>
      <c r="E45" s="13">
        <v>0</v>
      </c>
      <c r="F45" s="13"/>
      <c r="G45" s="14">
        <v>31965.33</v>
      </c>
      <c r="H45" s="13"/>
      <c r="I45" s="14">
        <v>19277.55</v>
      </c>
      <c r="J45" s="13"/>
      <c r="K45" s="13">
        <v>3816.33</v>
      </c>
      <c r="L45" s="13"/>
      <c r="M45" s="14">
        <v>8261.2900000000009</v>
      </c>
      <c r="N45" s="13"/>
      <c r="O45" s="13">
        <v>0</v>
      </c>
      <c r="P45" s="13"/>
      <c r="Q45" s="13">
        <v>135</v>
      </c>
      <c r="R45" s="13"/>
      <c r="S45" s="13">
        <f t="shared" si="1"/>
        <v>63455.500000000007</v>
      </c>
    </row>
    <row r="46" spans="1:19" x14ac:dyDescent="0.2">
      <c r="A46" s="2" t="s">
        <v>39</v>
      </c>
      <c r="E46" s="13">
        <v>0</v>
      </c>
      <c r="F46" s="13"/>
      <c r="G46" s="14">
        <v>67478.91</v>
      </c>
      <c r="H46" s="13"/>
      <c r="I46" s="14">
        <v>14291.07</v>
      </c>
      <c r="J46" s="13"/>
      <c r="K46" s="13">
        <v>23194.82</v>
      </c>
      <c r="L46" s="13"/>
      <c r="M46" s="14">
        <v>14376.79</v>
      </c>
      <c r="N46" s="13"/>
      <c r="O46" s="13">
        <v>0</v>
      </c>
      <c r="P46" s="13"/>
      <c r="Q46" s="13">
        <v>116.5</v>
      </c>
      <c r="R46" s="13"/>
      <c r="S46" s="13">
        <f t="shared" si="1"/>
        <v>119458.09000000003</v>
      </c>
    </row>
    <row r="47" spans="1:19" x14ac:dyDescent="0.2">
      <c r="A47" s="3" t="s">
        <v>40</v>
      </c>
      <c r="E47" s="13">
        <v>0</v>
      </c>
      <c r="F47" s="13"/>
      <c r="G47" s="14">
        <v>11733.15</v>
      </c>
      <c r="H47" s="13"/>
      <c r="I47" s="14">
        <v>14197.49</v>
      </c>
      <c r="J47" s="13"/>
      <c r="K47" s="13">
        <v>4406.62</v>
      </c>
      <c r="L47" s="13"/>
      <c r="M47" s="14">
        <v>3908.39</v>
      </c>
      <c r="N47" s="13"/>
      <c r="O47" s="13">
        <v>0</v>
      </c>
      <c r="P47" s="13"/>
      <c r="Q47" s="13">
        <v>41366.449999999997</v>
      </c>
      <c r="R47" s="13"/>
      <c r="S47" s="13">
        <f t="shared" si="1"/>
        <v>75612.100000000006</v>
      </c>
    </row>
    <row r="48" spans="1:19" x14ac:dyDescent="0.2">
      <c r="A48" s="3" t="s">
        <v>41</v>
      </c>
      <c r="E48" s="13">
        <v>0</v>
      </c>
      <c r="F48" s="13"/>
      <c r="G48" s="14">
        <v>20312.11</v>
      </c>
      <c r="H48" s="13"/>
      <c r="I48" s="14">
        <v>74027.88</v>
      </c>
      <c r="J48" s="13"/>
      <c r="K48" s="13">
        <v>13713.4</v>
      </c>
      <c r="L48" s="13"/>
      <c r="M48" s="14">
        <v>7563.35</v>
      </c>
      <c r="N48" s="13"/>
      <c r="O48" s="13">
        <v>0</v>
      </c>
      <c r="P48" s="13"/>
      <c r="Q48" s="13">
        <v>840</v>
      </c>
      <c r="R48" s="13"/>
      <c r="S48" s="13">
        <f t="shared" si="1"/>
        <v>116456.74</v>
      </c>
    </row>
    <row r="49" spans="1:19" x14ac:dyDescent="0.2">
      <c r="A49" s="3" t="s">
        <v>42</v>
      </c>
      <c r="E49" s="13">
        <v>0</v>
      </c>
      <c r="F49" s="13"/>
      <c r="G49" s="14">
        <v>12971.13</v>
      </c>
      <c r="H49" s="13"/>
      <c r="I49" s="14">
        <v>1687.38</v>
      </c>
      <c r="J49" s="13"/>
      <c r="K49" s="13">
        <v>4136.9799999999996</v>
      </c>
      <c r="L49" s="13"/>
      <c r="M49" s="14">
        <v>2131.92</v>
      </c>
      <c r="N49" s="13"/>
      <c r="O49" s="13">
        <v>0</v>
      </c>
      <c r="P49" s="13"/>
      <c r="Q49" s="13">
        <v>100</v>
      </c>
      <c r="R49" s="13"/>
      <c r="S49" s="13">
        <f t="shared" si="1"/>
        <v>21027.409999999996</v>
      </c>
    </row>
    <row r="50" spans="1:19" x14ac:dyDescent="0.2">
      <c r="A50" s="2" t="s">
        <v>43</v>
      </c>
      <c r="E50" s="13">
        <v>0</v>
      </c>
      <c r="F50" s="13"/>
      <c r="G50" s="14">
        <v>33614.74</v>
      </c>
      <c r="H50" s="13"/>
      <c r="I50" s="14">
        <v>-138</v>
      </c>
      <c r="J50" s="13"/>
      <c r="K50" s="13">
        <v>9185</v>
      </c>
      <c r="L50" s="13"/>
      <c r="M50" s="14">
        <v>0</v>
      </c>
      <c r="N50" s="13"/>
      <c r="O50" s="13">
        <v>0</v>
      </c>
      <c r="P50" s="13"/>
      <c r="Q50" s="13">
        <v>0</v>
      </c>
      <c r="R50" s="13"/>
      <c r="S50" s="13">
        <f t="shared" si="1"/>
        <v>42661.74</v>
      </c>
    </row>
    <row r="51" spans="1:19" x14ac:dyDescent="0.2">
      <c r="A51" s="3" t="s">
        <v>44</v>
      </c>
      <c r="E51" s="13">
        <v>0</v>
      </c>
      <c r="F51" s="13"/>
      <c r="G51" s="14">
        <v>13193.96</v>
      </c>
      <c r="H51" s="13"/>
      <c r="I51" s="14">
        <v>32745.7</v>
      </c>
      <c r="J51" s="13"/>
      <c r="K51" s="13">
        <v>14559.88</v>
      </c>
      <c r="L51" s="13"/>
      <c r="M51" s="14">
        <v>8711.15</v>
      </c>
      <c r="N51" s="13"/>
      <c r="O51" s="13">
        <v>0</v>
      </c>
      <c r="P51" s="13"/>
      <c r="Q51" s="13">
        <v>0</v>
      </c>
      <c r="R51" s="13"/>
      <c r="S51" s="13">
        <f t="shared" si="1"/>
        <v>69210.69</v>
      </c>
    </row>
    <row r="52" spans="1:19" x14ac:dyDescent="0.2">
      <c r="A52" s="3" t="s">
        <v>134</v>
      </c>
      <c r="E52" s="13">
        <v>0</v>
      </c>
      <c r="F52" s="13"/>
      <c r="G52" s="14">
        <v>5571.13</v>
      </c>
      <c r="H52" s="13"/>
      <c r="I52" s="14">
        <v>23365.8</v>
      </c>
      <c r="J52" s="13"/>
      <c r="K52" s="13">
        <v>0</v>
      </c>
      <c r="L52" s="13"/>
      <c r="M52" s="14">
        <v>1848.32</v>
      </c>
      <c r="N52" s="13"/>
      <c r="O52" s="13">
        <v>0</v>
      </c>
      <c r="P52" s="13"/>
      <c r="Q52" s="13">
        <v>0</v>
      </c>
      <c r="R52" s="13"/>
      <c r="S52" s="13">
        <f t="shared" si="1"/>
        <v>30785.25</v>
      </c>
    </row>
    <row r="53" spans="1:19" x14ac:dyDescent="0.2">
      <c r="A53" s="3" t="s">
        <v>45</v>
      </c>
      <c r="E53" s="13">
        <v>0</v>
      </c>
      <c r="F53" s="13"/>
      <c r="G53" s="14">
        <v>13859.92</v>
      </c>
      <c r="H53" s="13"/>
      <c r="I53" s="14">
        <v>1717.24</v>
      </c>
      <c r="J53" s="13"/>
      <c r="K53" s="13">
        <v>0</v>
      </c>
      <c r="L53" s="13"/>
      <c r="M53" s="14">
        <v>0</v>
      </c>
      <c r="N53" s="13"/>
      <c r="O53" s="13">
        <v>0</v>
      </c>
      <c r="P53" s="13"/>
      <c r="Q53" s="13">
        <v>0</v>
      </c>
      <c r="R53" s="13"/>
      <c r="S53" s="13">
        <f t="shared" si="1"/>
        <v>15577.16</v>
      </c>
    </row>
    <row r="54" spans="1:19" x14ac:dyDescent="0.2">
      <c r="A54" s="3" t="s">
        <v>46</v>
      </c>
      <c r="E54" s="13">
        <v>0</v>
      </c>
      <c r="F54" s="13"/>
      <c r="G54" s="14">
        <v>17477.599999999999</v>
      </c>
      <c r="H54" s="13"/>
      <c r="I54" s="14">
        <v>36167.68</v>
      </c>
      <c r="J54" s="13"/>
      <c r="K54" s="13">
        <v>0</v>
      </c>
      <c r="L54" s="13"/>
      <c r="M54" s="14">
        <v>399.75</v>
      </c>
      <c r="N54" s="13"/>
      <c r="O54" s="13">
        <v>0</v>
      </c>
      <c r="P54" s="13"/>
      <c r="Q54" s="13">
        <v>0</v>
      </c>
      <c r="R54" s="13"/>
      <c r="S54" s="13">
        <f t="shared" si="1"/>
        <v>54045.03</v>
      </c>
    </row>
    <row r="55" spans="1:19" x14ac:dyDescent="0.2">
      <c r="A55" s="3" t="s">
        <v>47</v>
      </c>
      <c r="E55" s="13">
        <v>0</v>
      </c>
      <c r="F55" s="13"/>
      <c r="G55" s="14">
        <v>0</v>
      </c>
      <c r="H55" s="13"/>
      <c r="I55" s="14">
        <v>85</v>
      </c>
      <c r="J55" s="13"/>
      <c r="K55" s="13">
        <v>8009.12</v>
      </c>
      <c r="L55" s="13"/>
      <c r="M55" s="14">
        <v>14179.5</v>
      </c>
      <c r="N55" s="13"/>
      <c r="O55" s="13">
        <v>0</v>
      </c>
      <c r="P55" s="13"/>
      <c r="Q55" s="13">
        <v>0</v>
      </c>
      <c r="R55" s="13"/>
      <c r="S55" s="13">
        <f t="shared" si="1"/>
        <v>22273.62</v>
      </c>
    </row>
    <row r="56" spans="1:19" x14ac:dyDescent="0.2">
      <c r="A56" s="2" t="s">
        <v>48</v>
      </c>
      <c r="E56" s="13">
        <v>639</v>
      </c>
      <c r="F56" s="13"/>
      <c r="G56" s="14">
        <v>8661.5</v>
      </c>
      <c r="H56" s="13"/>
      <c r="I56" s="14">
        <v>11130.17</v>
      </c>
      <c r="J56" s="13"/>
      <c r="K56" s="13">
        <v>0</v>
      </c>
      <c r="L56" s="13"/>
      <c r="M56" s="14">
        <v>2663.5</v>
      </c>
      <c r="N56" s="13"/>
      <c r="O56" s="13">
        <v>0</v>
      </c>
      <c r="P56" s="13"/>
      <c r="Q56" s="13">
        <v>0</v>
      </c>
      <c r="R56" s="13"/>
      <c r="S56" s="13">
        <f t="shared" si="1"/>
        <v>23094.17</v>
      </c>
    </row>
    <row r="57" spans="1:19" x14ac:dyDescent="0.2">
      <c r="A57" s="2" t="s">
        <v>49</v>
      </c>
      <c r="E57" s="13">
        <v>24759.58</v>
      </c>
      <c r="F57" s="13"/>
      <c r="G57" s="14">
        <v>0</v>
      </c>
      <c r="H57" s="13"/>
      <c r="I57" s="14">
        <v>35255.949999999997</v>
      </c>
      <c r="J57" s="13"/>
      <c r="K57" s="13">
        <v>0</v>
      </c>
      <c r="L57" s="13"/>
      <c r="M57" s="14">
        <v>0</v>
      </c>
      <c r="N57" s="13"/>
      <c r="O57" s="13">
        <v>0</v>
      </c>
      <c r="P57" s="13"/>
      <c r="Q57" s="13">
        <v>0</v>
      </c>
      <c r="R57" s="13"/>
      <c r="S57" s="13">
        <f t="shared" si="1"/>
        <v>60015.53</v>
      </c>
    </row>
    <row r="58" spans="1:19" x14ac:dyDescent="0.2">
      <c r="A58" s="3" t="s">
        <v>50</v>
      </c>
      <c r="E58" s="13">
        <v>0</v>
      </c>
      <c r="F58" s="13"/>
      <c r="G58" s="14">
        <v>24483</v>
      </c>
      <c r="H58" s="13"/>
      <c r="I58" s="14">
        <v>40637.800000000003</v>
      </c>
      <c r="J58" s="13"/>
      <c r="K58" s="13">
        <v>4200</v>
      </c>
      <c r="L58" s="13"/>
      <c r="M58" s="14">
        <v>5814</v>
      </c>
      <c r="N58" s="13"/>
      <c r="O58" s="13">
        <v>0</v>
      </c>
      <c r="P58" s="13"/>
      <c r="Q58" s="13">
        <v>0</v>
      </c>
      <c r="R58" s="13"/>
      <c r="S58" s="13">
        <f t="shared" si="1"/>
        <v>75134.8</v>
      </c>
    </row>
    <row r="59" spans="1:19" x14ac:dyDescent="0.2">
      <c r="A59" s="3" t="s">
        <v>51</v>
      </c>
      <c r="E59" s="13">
        <v>0</v>
      </c>
      <c r="F59" s="13"/>
      <c r="G59" s="14">
        <v>15640.8</v>
      </c>
      <c r="H59" s="13"/>
      <c r="I59" s="14">
        <v>39758.53</v>
      </c>
      <c r="J59" s="13"/>
      <c r="K59" s="13">
        <v>381.75</v>
      </c>
      <c r="L59" s="13"/>
      <c r="M59" s="14">
        <v>11330.33</v>
      </c>
      <c r="N59" s="13"/>
      <c r="O59" s="13">
        <v>0</v>
      </c>
      <c r="P59" s="13"/>
      <c r="Q59" s="13">
        <v>32066.16</v>
      </c>
      <c r="R59" s="13"/>
      <c r="S59" s="13">
        <f t="shared" si="1"/>
        <v>99177.57</v>
      </c>
    </row>
    <row r="60" spans="1:19" x14ac:dyDescent="0.2">
      <c r="A60" s="3" t="s">
        <v>52</v>
      </c>
      <c r="E60" s="13">
        <v>0</v>
      </c>
      <c r="F60" s="13"/>
      <c r="G60" s="14">
        <v>17323</v>
      </c>
      <c r="H60" s="13"/>
      <c r="I60" s="14">
        <v>21518</v>
      </c>
      <c r="J60" s="13"/>
      <c r="K60" s="13">
        <v>0</v>
      </c>
      <c r="L60" s="13"/>
      <c r="M60" s="14">
        <v>32245.599999999999</v>
      </c>
      <c r="N60" s="13"/>
      <c r="O60" s="13">
        <v>0</v>
      </c>
      <c r="P60" s="13"/>
      <c r="Q60" s="13">
        <v>0</v>
      </c>
      <c r="R60" s="13"/>
      <c r="S60" s="13">
        <f t="shared" si="1"/>
        <v>71086.600000000006</v>
      </c>
    </row>
    <row r="61" spans="1:19" x14ac:dyDescent="0.2">
      <c r="A61" s="3" t="s">
        <v>53</v>
      </c>
      <c r="E61" s="13">
        <v>0</v>
      </c>
      <c r="F61" s="13"/>
      <c r="G61" s="14">
        <v>51275.69</v>
      </c>
      <c r="H61" s="13"/>
      <c r="I61" s="14">
        <v>63908.94</v>
      </c>
      <c r="J61" s="13"/>
      <c r="K61" s="13">
        <v>0</v>
      </c>
      <c r="L61" s="13"/>
      <c r="M61" s="14">
        <v>425</v>
      </c>
      <c r="N61" s="13"/>
      <c r="O61" s="13">
        <v>0</v>
      </c>
      <c r="P61" s="13"/>
      <c r="Q61" s="13">
        <v>6213.21</v>
      </c>
      <c r="R61" s="13"/>
      <c r="S61" s="13">
        <f t="shared" si="1"/>
        <v>121822.84000000001</v>
      </c>
    </row>
    <row r="62" spans="1:19" x14ac:dyDescent="0.2">
      <c r="A62" s="3" t="s">
        <v>54</v>
      </c>
      <c r="E62" s="13">
        <v>0</v>
      </c>
      <c r="F62" s="13"/>
      <c r="G62" s="14">
        <v>14175.68</v>
      </c>
      <c r="H62" s="13"/>
      <c r="I62" s="14">
        <v>6135.13</v>
      </c>
      <c r="J62" s="13"/>
      <c r="K62" s="13">
        <v>0</v>
      </c>
      <c r="L62" s="13"/>
      <c r="M62" s="14">
        <v>719.55</v>
      </c>
      <c r="N62" s="13"/>
      <c r="O62" s="13">
        <v>0</v>
      </c>
      <c r="P62" s="13"/>
      <c r="Q62" s="13">
        <v>0</v>
      </c>
      <c r="R62" s="13"/>
      <c r="S62" s="13">
        <f t="shared" si="1"/>
        <v>21030.36</v>
      </c>
    </row>
    <row r="63" spans="1:19" x14ac:dyDescent="0.2">
      <c r="A63" s="3" t="s">
        <v>55</v>
      </c>
      <c r="E63" s="13">
        <v>0</v>
      </c>
      <c r="F63" s="13"/>
      <c r="G63" s="14">
        <v>21948.5</v>
      </c>
      <c r="H63" s="13"/>
      <c r="I63" s="14">
        <v>17524.5</v>
      </c>
      <c r="J63" s="13"/>
      <c r="K63" s="13">
        <v>3000</v>
      </c>
      <c r="L63" s="13"/>
      <c r="M63" s="14">
        <v>2100</v>
      </c>
      <c r="N63" s="13"/>
      <c r="O63" s="13">
        <v>0</v>
      </c>
      <c r="P63" s="13"/>
      <c r="Q63" s="13">
        <v>8752.5</v>
      </c>
      <c r="R63" s="13"/>
      <c r="S63" s="13">
        <f t="shared" si="1"/>
        <v>53325.5</v>
      </c>
    </row>
    <row r="64" spans="1:19" x14ac:dyDescent="0.2">
      <c r="A64" s="2" t="s">
        <v>56</v>
      </c>
      <c r="E64" s="13">
        <v>0</v>
      </c>
      <c r="F64" s="13"/>
      <c r="G64" s="14">
        <v>15135.46</v>
      </c>
      <c r="H64" s="13"/>
      <c r="I64" s="14">
        <v>5010</v>
      </c>
      <c r="J64" s="13"/>
      <c r="K64" s="13">
        <v>7030.06</v>
      </c>
      <c r="L64" s="13"/>
      <c r="M64" s="14">
        <v>3023.76</v>
      </c>
      <c r="N64" s="13"/>
      <c r="O64" s="13">
        <v>0</v>
      </c>
      <c r="P64" s="13"/>
      <c r="Q64" s="13">
        <v>48934.94</v>
      </c>
      <c r="R64" s="13"/>
      <c r="S64" s="13">
        <f t="shared" si="1"/>
        <v>79134.22</v>
      </c>
    </row>
    <row r="65" spans="1:19" x14ac:dyDescent="0.2">
      <c r="A65" s="3" t="s">
        <v>57</v>
      </c>
      <c r="E65" s="13">
        <v>0</v>
      </c>
      <c r="F65" s="13"/>
      <c r="G65" s="14">
        <v>23222.48</v>
      </c>
      <c r="H65" s="13"/>
      <c r="I65" s="14">
        <v>14063.62</v>
      </c>
      <c r="J65" s="13"/>
      <c r="K65" s="13">
        <v>9453.7000000000007</v>
      </c>
      <c r="L65" s="13"/>
      <c r="M65" s="14">
        <v>0</v>
      </c>
      <c r="N65" s="13"/>
      <c r="O65" s="13">
        <v>0</v>
      </c>
      <c r="P65" s="13"/>
      <c r="Q65" s="13">
        <v>0</v>
      </c>
      <c r="R65" s="13"/>
      <c r="S65" s="13">
        <f t="shared" si="1"/>
        <v>46739.8</v>
      </c>
    </row>
    <row r="66" spans="1:19" x14ac:dyDescent="0.2">
      <c r="A66" s="3" t="s">
        <v>58</v>
      </c>
      <c r="E66" s="13">
        <v>0</v>
      </c>
      <c r="F66" s="13"/>
      <c r="G66" s="14">
        <v>21822.37</v>
      </c>
      <c r="H66" s="13"/>
      <c r="I66" s="14">
        <v>4729.0600000000004</v>
      </c>
      <c r="J66" s="13"/>
      <c r="K66" s="13">
        <v>26775.63</v>
      </c>
      <c r="L66" s="13"/>
      <c r="M66" s="14">
        <v>2247</v>
      </c>
      <c r="N66" s="13"/>
      <c r="O66" s="13">
        <v>0</v>
      </c>
      <c r="P66" s="13"/>
      <c r="Q66" s="13">
        <v>0</v>
      </c>
      <c r="R66" s="13"/>
      <c r="S66" s="13">
        <f t="shared" si="1"/>
        <v>55574.06</v>
      </c>
    </row>
    <row r="67" spans="1:19" x14ac:dyDescent="0.2">
      <c r="A67" s="3" t="s">
        <v>59</v>
      </c>
      <c r="E67" s="13">
        <v>0</v>
      </c>
      <c r="F67" s="13"/>
      <c r="G67" s="14">
        <v>5315.03</v>
      </c>
      <c r="H67" s="13"/>
      <c r="I67" s="14">
        <v>2193.75</v>
      </c>
      <c r="J67" s="13"/>
      <c r="K67" s="13">
        <v>700</v>
      </c>
      <c r="L67" s="13"/>
      <c r="M67" s="14">
        <v>0</v>
      </c>
      <c r="N67" s="13"/>
      <c r="O67" s="13">
        <v>0</v>
      </c>
      <c r="P67" s="13"/>
      <c r="Q67" s="13">
        <v>738.25</v>
      </c>
      <c r="R67" s="13"/>
      <c r="S67" s="13">
        <f t="shared" si="1"/>
        <v>8947.0299999999988</v>
      </c>
    </row>
    <row r="68" spans="1:19" x14ac:dyDescent="0.2">
      <c r="A68" s="3" t="s">
        <v>60</v>
      </c>
      <c r="E68" s="13">
        <v>0</v>
      </c>
      <c r="F68" s="13"/>
      <c r="G68" s="14">
        <v>3899.17</v>
      </c>
      <c r="H68" s="13"/>
      <c r="I68" s="14">
        <v>30804.53</v>
      </c>
      <c r="J68" s="13"/>
      <c r="K68" s="13">
        <v>0</v>
      </c>
      <c r="L68" s="13"/>
      <c r="M68" s="14">
        <v>0</v>
      </c>
      <c r="N68" s="13"/>
      <c r="O68" s="13">
        <v>0</v>
      </c>
      <c r="P68" s="13"/>
      <c r="Q68" s="13">
        <v>0</v>
      </c>
      <c r="R68" s="13"/>
      <c r="S68" s="13">
        <f t="shared" si="1"/>
        <v>34703.699999999997</v>
      </c>
    </row>
    <row r="69" spans="1:19" x14ac:dyDescent="0.2">
      <c r="A69" s="3" t="s">
        <v>61</v>
      </c>
      <c r="E69" s="13">
        <v>0</v>
      </c>
      <c r="F69" s="13"/>
      <c r="G69" s="14">
        <v>10065.66</v>
      </c>
      <c r="H69" s="13"/>
      <c r="I69" s="14">
        <v>6838.49</v>
      </c>
      <c r="J69" s="13"/>
      <c r="K69" s="13">
        <v>8578.64</v>
      </c>
      <c r="L69" s="13"/>
      <c r="M69" s="14">
        <v>9475.14</v>
      </c>
      <c r="N69" s="13"/>
      <c r="O69" s="13">
        <v>0</v>
      </c>
      <c r="P69" s="13"/>
      <c r="Q69" s="13">
        <v>3104.79</v>
      </c>
      <c r="R69" s="13"/>
      <c r="S69" s="13">
        <f t="shared" si="1"/>
        <v>38062.720000000001</v>
      </c>
    </row>
    <row r="70" spans="1:19" x14ac:dyDescent="0.2">
      <c r="A70" s="3" t="s">
        <v>62</v>
      </c>
      <c r="E70" s="13">
        <v>0</v>
      </c>
      <c r="F70" s="13"/>
      <c r="G70" s="14">
        <v>3073.5</v>
      </c>
      <c r="H70" s="13"/>
      <c r="I70" s="14">
        <v>677.76</v>
      </c>
      <c r="J70" s="13"/>
      <c r="K70" s="13">
        <v>700.5</v>
      </c>
      <c r="L70" s="13"/>
      <c r="M70" s="14">
        <v>2428.64</v>
      </c>
      <c r="N70" s="13"/>
      <c r="O70" s="13">
        <v>0</v>
      </c>
      <c r="P70" s="13"/>
      <c r="Q70" s="13">
        <v>3793.32</v>
      </c>
      <c r="R70" s="13"/>
      <c r="S70" s="13">
        <f t="shared" si="1"/>
        <v>10673.72</v>
      </c>
    </row>
    <row r="71" spans="1:19" x14ac:dyDescent="0.2">
      <c r="A71" s="2" t="s">
        <v>63</v>
      </c>
      <c r="E71" s="13">
        <v>0</v>
      </c>
      <c r="F71" s="13"/>
      <c r="G71" s="14">
        <v>31482.57</v>
      </c>
      <c r="H71" s="13"/>
      <c r="I71" s="14">
        <v>4143</v>
      </c>
      <c r="J71" s="13"/>
      <c r="K71" s="13">
        <v>10027.5</v>
      </c>
      <c r="L71" s="13"/>
      <c r="M71" s="14">
        <v>0</v>
      </c>
      <c r="N71" s="13"/>
      <c r="O71" s="13">
        <v>0</v>
      </c>
      <c r="P71" s="13"/>
      <c r="Q71" s="13">
        <v>0</v>
      </c>
      <c r="R71" s="13"/>
      <c r="S71" s="13">
        <f t="shared" si="1"/>
        <v>45653.07</v>
      </c>
    </row>
    <row r="72" spans="1:19" x14ac:dyDescent="0.2">
      <c r="A72" s="3" t="s">
        <v>64</v>
      </c>
      <c r="E72" s="13">
        <v>0</v>
      </c>
      <c r="F72" s="13"/>
      <c r="G72" s="14">
        <v>50768.43</v>
      </c>
      <c r="H72" s="13"/>
      <c r="I72" s="14">
        <v>45970.69</v>
      </c>
      <c r="J72" s="13"/>
      <c r="K72" s="13">
        <v>0</v>
      </c>
      <c r="L72" s="13"/>
      <c r="M72" s="14">
        <v>6633.49</v>
      </c>
      <c r="N72" s="13"/>
      <c r="O72" s="13">
        <v>0</v>
      </c>
      <c r="P72" s="13"/>
      <c r="Q72" s="13">
        <v>12803.21</v>
      </c>
      <c r="R72" s="13"/>
      <c r="S72" s="13">
        <f t="shared" ref="S72:S106" si="2">SUM(E72:Q72)</f>
        <v>116175.82</v>
      </c>
    </row>
    <row r="73" spans="1:19" x14ac:dyDescent="0.2">
      <c r="A73" s="3" t="s">
        <v>65</v>
      </c>
      <c r="E73" s="13">
        <v>0</v>
      </c>
      <c r="F73" s="13"/>
      <c r="G73" s="14">
        <v>11638.84</v>
      </c>
      <c r="H73" s="13"/>
      <c r="I73" s="14">
        <v>7731.79</v>
      </c>
      <c r="J73" s="13"/>
      <c r="K73" s="13">
        <v>0</v>
      </c>
      <c r="L73" s="13"/>
      <c r="M73" s="14">
        <v>7965.41</v>
      </c>
      <c r="N73" s="13"/>
      <c r="O73" s="13">
        <v>0</v>
      </c>
      <c r="P73" s="13"/>
      <c r="Q73" s="13">
        <v>0</v>
      </c>
      <c r="R73" s="13"/>
      <c r="S73" s="13">
        <f t="shared" si="2"/>
        <v>27336.04</v>
      </c>
    </row>
    <row r="74" spans="1:19" x14ac:dyDescent="0.2">
      <c r="A74" s="3" t="s">
        <v>66</v>
      </c>
      <c r="E74" s="13">
        <v>0</v>
      </c>
      <c r="F74" s="13"/>
      <c r="G74" s="14">
        <v>12175.83</v>
      </c>
      <c r="H74" s="13"/>
      <c r="I74" s="14">
        <v>2078.29</v>
      </c>
      <c r="J74" s="13"/>
      <c r="K74" s="13">
        <v>12269.72</v>
      </c>
      <c r="L74" s="13"/>
      <c r="M74" s="14">
        <v>7368.9</v>
      </c>
      <c r="N74" s="13"/>
      <c r="O74" s="13">
        <v>0</v>
      </c>
      <c r="P74" s="13"/>
      <c r="Q74" s="13">
        <v>0</v>
      </c>
      <c r="R74" s="13"/>
      <c r="S74" s="13">
        <f t="shared" si="2"/>
        <v>33892.74</v>
      </c>
    </row>
    <row r="75" spans="1:19" x14ac:dyDescent="0.2">
      <c r="A75" s="3" t="s">
        <v>67</v>
      </c>
      <c r="E75" s="13">
        <v>0</v>
      </c>
      <c r="F75" s="13"/>
      <c r="G75" s="14">
        <v>21955.99</v>
      </c>
      <c r="H75" s="13"/>
      <c r="I75" s="14">
        <v>4432.87</v>
      </c>
      <c r="J75" s="13"/>
      <c r="K75" s="13">
        <v>0</v>
      </c>
      <c r="L75" s="13"/>
      <c r="M75" s="14">
        <v>0</v>
      </c>
      <c r="N75" s="13"/>
      <c r="O75" s="13">
        <v>0</v>
      </c>
      <c r="P75" s="13"/>
      <c r="Q75" s="13">
        <v>0</v>
      </c>
      <c r="R75" s="13"/>
      <c r="S75" s="13">
        <f t="shared" si="2"/>
        <v>26388.86</v>
      </c>
    </row>
    <row r="76" spans="1:19" x14ac:dyDescent="0.2">
      <c r="A76" s="3" t="s">
        <v>68</v>
      </c>
      <c r="E76" s="13">
        <v>0</v>
      </c>
      <c r="F76" s="13"/>
      <c r="G76" s="14">
        <v>15082.3</v>
      </c>
      <c r="H76" s="13"/>
      <c r="I76" s="14">
        <v>0</v>
      </c>
      <c r="J76" s="13"/>
      <c r="K76" s="13">
        <v>16113.16</v>
      </c>
      <c r="L76" s="13"/>
      <c r="M76" s="14">
        <v>0</v>
      </c>
      <c r="N76" s="13"/>
      <c r="O76" s="13">
        <v>0</v>
      </c>
      <c r="P76" s="13"/>
      <c r="Q76" s="13">
        <v>0</v>
      </c>
      <c r="R76" s="13"/>
      <c r="S76" s="13">
        <f t="shared" si="2"/>
        <v>31195.46</v>
      </c>
    </row>
    <row r="77" spans="1:19" x14ac:dyDescent="0.2">
      <c r="A77" s="2" t="s">
        <v>69</v>
      </c>
      <c r="E77" s="13">
        <v>0</v>
      </c>
      <c r="F77" s="13"/>
      <c r="G77" s="14">
        <v>96539.62</v>
      </c>
      <c r="H77" s="13"/>
      <c r="I77" s="14">
        <v>1092</v>
      </c>
      <c r="J77" s="13"/>
      <c r="K77" s="13">
        <v>0</v>
      </c>
      <c r="L77" s="13"/>
      <c r="M77" s="14">
        <v>0</v>
      </c>
      <c r="N77" s="13"/>
      <c r="O77" s="13">
        <v>0</v>
      </c>
      <c r="P77" s="13"/>
      <c r="Q77" s="13">
        <v>29014.240000000002</v>
      </c>
      <c r="R77" s="13"/>
      <c r="S77" s="13">
        <f t="shared" si="2"/>
        <v>126645.86</v>
      </c>
    </row>
    <row r="78" spans="1:19" x14ac:dyDescent="0.2">
      <c r="A78" s="3" t="s">
        <v>70</v>
      </c>
      <c r="E78" s="13">
        <v>0</v>
      </c>
      <c r="F78" s="13"/>
      <c r="G78" s="14">
        <v>30392.5</v>
      </c>
      <c r="H78" s="13"/>
      <c r="I78" s="14">
        <v>0</v>
      </c>
      <c r="J78" s="13"/>
      <c r="K78" s="13">
        <v>0</v>
      </c>
      <c r="L78" s="13"/>
      <c r="M78" s="14">
        <v>5950</v>
      </c>
      <c r="N78" s="13"/>
      <c r="O78" s="13">
        <v>0</v>
      </c>
      <c r="P78" s="13"/>
      <c r="Q78" s="13">
        <v>0</v>
      </c>
      <c r="R78" s="13"/>
      <c r="S78" s="13">
        <f t="shared" si="2"/>
        <v>36342.5</v>
      </c>
    </row>
    <row r="79" spans="1:19" x14ac:dyDescent="0.2">
      <c r="A79" s="3" t="s">
        <v>71</v>
      </c>
      <c r="E79" s="13">
        <v>0</v>
      </c>
      <c r="F79" s="13"/>
      <c r="G79" s="14">
        <v>24710</v>
      </c>
      <c r="H79" s="13"/>
      <c r="I79" s="14">
        <v>12332.37</v>
      </c>
      <c r="J79" s="13"/>
      <c r="K79" s="13">
        <v>9750</v>
      </c>
      <c r="L79" s="13"/>
      <c r="M79" s="14">
        <v>3887.96</v>
      </c>
      <c r="N79" s="13"/>
      <c r="O79" s="13">
        <v>0</v>
      </c>
      <c r="P79" s="13"/>
      <c r="Q79" s="13">
        <v>125</v>
      </c>
      <c r="R79" s="13"/>
      <c r="S79" s="13">
        <f t="shared" si="2"/>
        <v>50805.33</v>
      </c>
    </row>
    <row r="80" spans="1:19" x14ac:dyDescent="0.2">
      <c r="A80" s="3" t="s">
        <v>72</v>
      </c>
      <c r="E80" s="13">
        <v>0</v>
      </c>
      <c r="F80" s="13"/>
      <c r="G80" s="14">
        <v>33974.75</v>
      </c>
      <c r="H80" s="13"/>
      <c r="I80" s="14">
        <v>14312.54</v>
      </c>
      <c r="J80" s="13"/>
      <c r="K80" s="13">
        <v>8923.75</v>
      </c>
      <c r="L80" s="13"/>
      <c r="M80" s="14">
        <v>390</v>
      </c>
      <c r="N80" s="13"/>
      <c r="O80" s="13">
        <v>0</v>
      </c>
      <c r="P80" s="13"/>
      <c r="Q80" s="13">
        <v>0</v>
      </c>
      <c r="R80" s="13"/>
      <c r="S80" s="13">
        <f t="shared" si="2"/>
        <v>57601.04</v>
      </c>
    </row>
    <row r="81" spans="1:19" x14ac:dyDescent="0.2">
      <c r="A81" s="2" t="s">
        <v>73</v>
      </c>
      <c r="E81" s="13">
        <v>0</v>
      </c>
      <c r="F81" s="13"/>
      <c r="G81" s="14">
        <v>31203.360000000001</v>
      </c>
      <c r="H81" s="13"/>
      <c r="I81" s="14">
        <v>14976.44</v>
      </c>
      <c r="J81" s="13"/>
      <c r="K81" s="13">
        <v>7940</v>
      </c>
      <c r="L81" s="13"/>
      <c r="M81" s="14">
        <v>287.25</v>
      </c>
      <c r="N81" s="13"/>
      <c r="O81" s="13">
        <v>0</v>
      </c>
      <c r="P81" s="13"/>
      <c r="Q81" s="13">
        <v>1320</v>
      </c>
      <c r="R81" s="13"/>
      <c r="S81" s="13">
        <f t="shared" si="2"/>
        <v>55727.05</v>
      </c>
    </row>
    <row r="82" spans="1:19" x14ac:dyDescent="0.2">
      <c r="A82" s="3" t="s">
        <v>74</v>
      </c>
      <c r="E82" s="13">
        <v>0</v>
      </c>
      <c r="F82" s="13"/>
      <c r="G82" s="14">
        <v>9635.65</v>
      </c>
      <c r="H82" s="13"/>
      <c r="I82" s="14">
        <v>15904.41</v>
      </c>
      <c r="J82" s="13"/>
      <c r="K82" s="13">
        <v>0</v>
      </c>
      <c r="L82" s="13"/>
      <c r="M82" s="14">
        <v>768.1</v>
      </c>
      <c r="N82" s="13"/>
      <c r="O82" s="13">
        <v>0</v>
      </c>
      <c r="P82" s="13"/>
      <c r="Q82" s="13">
        <v>0</v>
      </c>
      <c r="R82" s="13"/>
      <c r="S82" s="13">
        <f t="shared" si="2"/>
        <v>26308.159999999996</v>
      </c>
    </row>
    <row r="83" spans="1:19" x14ac:dyDescent="0.2">
      <c r="A83" s="2" t="s">
        <v>75</v>
      </c>
      <c r="E83" s="13">
        <v>38602</v>
      </c>
      <c r="F83" s="13"/>
      <c r="G83" s="14">
        <v>153478.35</v>
      </c>
      <c r="H83" s="13"/>
      <c r="I83" s="14">
        <v>85652.92</v>
      </c>
      <c r="J83" s="13"/>
      <c r="K83" s="13">
        <v>11573</v>
      </c>
      <c r="L83" s="13"/>
      <c r="M83" s="14">
        <v>14034.65</v>
      </c>
      <c r="N83" s="13"/>
      <c r="O83" s="13">
        <v>0</v>
      </c>
      <c r="P83" s="13"/>
      <c r="Q83" s="13">
        <v>0</v>
      </c>
      <c r="R83" s="13"/>
      <c r="S83" s="13">
        <f t="shared" si="2"/>
        <v>303340.92000000004</v>
      </c>
    </row>
    <row r="84" spans="1:19" x14ac:dyDescent="0.2">
      <c r="A84" s="3" t="s">
        <v>76</v>
      </c>
      <c r="E84" s="13">
        <v>0</v>
      </c>
      <c r="F84" s="13"/>
      <c r="G84" s="14">
        <v>1676.72</v>
      </c>
      <c r="H84" s="13"/>
      <c r="I84" s="14">
        <v>8424</v>
      </c>
      <c r="J84" s="13"/>
      <c r="K84" s="13">
        <v>1002.24</v>
      </c>
      <c r="L84" s="13"/>
      <c r="M84" s="14">
        <v>2281.83</v>
      </c>
      <c r="N84" s="13"/>
      <c r="O84" s="13">
        <v>0</v>
      </c>
      <c r="P84" s="13"/>
      <c r="Q84" s="13">
        <v>0</v>
      </c>
      <c r="R84" s="13"/>
      <c r="S84" s="13">
        <f t="shared" si="2"/>
        <v>13384.789999999999</v>
      </c>
    </row>
    <row r="85" spans="1:19" x14ac:dyDescent="0.2">
      <c r="A85" s="3" t="s">
        <v>77</v>
      </c>
      <c r="E85" s="13">
        <v>0</v>
      </c>
      <c r="F85" s="13"/>
      <c r="G85" s="14">
        <v>39345.75</v>
      </c>
      <c r="H85" s="13"/>
      <c r="I85" s="14">
        <v>23992.52</v>
      </c>
      <c r="J85" s="13"/>
      <c r="K85" s="13">
        <v>4441</v>
      </c>
      <c r="L85" s="13"/>
      <c r="M85" s="14">
        <v>17244.05</v>
      </c>
      <c r="N85" s="13"/>
      <c r="O85" s="13">
        <v>0</v>
      </c>
      <c r="P85" s="13"/>
      <c r="Q85" s="13">
        <v>402</v>
      </c>
      <c r="R85" s="13"/>
      <c r="S85" s="13">
        <f t="shared" si="2"/>
        <v>85425.32</v>
      </c>
    </row>
    <row r="86" spans="1:19" x14ac:dyDescent="0.2">
      <c r="A86" s="3" t="s">
        <v>78</v>
      </c>
      <c r="E86" s="13">
        <v>0</v>
      </c>
      <c r="F86" s="13"/>
      <c r="G86" s="14">
        <v>89172.69</v>
      </c>
      <c r="H86" s="13"/>
      <c r="I86" s="14">
        <v>51214.94</v>
      </c>
      <c r="J86" s="13"/>
      <c r="K86" s="13">
        <v>4308.7</v>
      </c>
      <c r="L86" s="13"/>
      <c r="M86" s="14">
        <v>12005</v>
      </c>
      <c r="N86" s="13"/>
      <c r="O86" s="13">
        <v>0</v>
      </c>
      <c r="P86" s="13"/>
      <c r="Q86" s="13">
        <v>19793.400000000001</v>
      </c>
      <c r="R86" s="13"/>
      <c r="S86" s="13">
        <f t="shared" si="2"/>
        <v>176494.73</v>
      </c>
    </row>
    <row r="87" spans="1:19" x14ac:dyDescent="0.2">
      <c r="A87" s="3" t="s">
        <v>79</v>
      </c>
      <c r="E87" s="13">
        <v>0</v>
      </c>
      <c r="F87" s="13"/>
      <c r="G87" s="14">
        <v>39913.440000000002</v>
      </c>
      <c r="H87" s="13"/>
      <c r="I87" s="14">
        <v>15819.43</v>
      </c>
      <c r="J87" s="13"/>
      <c r="K87" s="13">
        <v>14770.5</v>
      </c>
      <c r="L87" s="13"/>
      <c r="M87" s="14">
        <v>6237.2</v>
      </c>
      <c r="N87" s="13"/>
      <c r="O87" s="13">
        <v>0</v>
      </c>
      <c r="P87" s="13"/>
      <c r="Q87" s="13">
        <v>0</v>
      </c>
      <c r="R87" s="13"/>
      <c r="S87" s="13">
        <f t="shared" si="2"/>
        <v>76740.569999999992</v>
      </c>
    </row>
    <row r="88" spans="1:19" x14ac:dyDescent="0.2">
      <c r="A88" s="3" t="s">
        <v>80</v>
      </c>
      <c r="E88" s="13">
        <v>0</v>
      </c>
      <c r="F88" s="13"/>
      <c r="G88" s="14">
        <v>33934.14</v>
      </c>
      <c r="H88" s="13"/>
      <c r="I88" s="14">
        <v>67928</v>
      </c>
      <c r="J88" s="13"/>
      <c r="K88" s="13">
        <v>3490.36</v>
      </c>
      <c r="L88" s="13"/>
      <c r="M88" s="14">
        <v>1202.96</v>
      </c>
      <c r="N88" s="13"/>
      <c r="O88" s="13">
        <v>0</v>
      </c>
      <c r="P88" s="13"/>
      <c r="Q88" s="13">
        <v>0</v>
      </c>
      <c r="R88" s="13"/>
      <c r="S88" s="13">
        <f t="shared" si="2"/>
        <v>106555.46</v>
      </c>
    </row>
    <row r="89" spans="1:19" x14ac:dyDescent="0.2">
      <c r="A89" s="3" t="s">
        <v>81</v>
      </c>
      <c r="E89" s="13">
        <v>0</v>
      </c>
      <c r="F89" s="13"/>
      <c r="G89" s="14">
        <v>16645.080000000002</v>
      </c>
      <c r="H89" s="13"/>
      <c r="I89" s="14">
        <v>52622</v>
      </c>
      <c r="J89" s="13"/>
      <c r="K89" s="13">
        <v>720</v>
      </c>
      <c r="L89" s="13"/>
      <c r="M89" s="14">
        <v>375</v>
      </c>
      <c r="N89" s="13"/>
      <c r="O89" s="13">
        <v>0</v>
      </c>
      <c r="P89" s="13"/>
      <c r="Q89" s="13">
        <v>0</v>
      </c>
      <c r="R89" s="13"/>
      <c r="S89" s="13">
        <f t="shared" si="2"/>
        <v>70362.080000000002</v>
      </c>
    </row>
    <row r="90" spans="1:19" x14ac:dyDescent="0.2">
      <c r="A90" s="3" t="s">
        <v>82</v>
      </c>
      <c r="E90" s="13">
        <v>0</v>
      </c>
      <c r="F90" s="13"/>
      <c r="G90" s="14">
        <v>17376.560000000001</v>
      </c>
      <c r="H90" s="13"/>
      <c r="I90" s="14">
        <v>4912</v>
      </c>
      <c r="J90" s="13"/>
      <c r="K90" s="13">
        <v>0</v>
      </c>
      <c r="L90" s="13"/>
      <c r="M90" s="14">
        <v>0</v>
      </c>
      <c r="N90" s="13"/>
      <c r="O90" s="13">
        <v>0</v>
      </c>
      <c r="P90" s="13"/>
      <c r="Q90" s="13">
        <v>0</v>
      </c>
      <c r="R90" s="13"/>
      <c r="S90" s="13">
        <f t="shared" si="2"/>
        <v>22288.560000000001</v>
      </c>
    </row>
    <row r="91" spans="1:19" x14ac:dyDescent="0.2">
      <c r="A91" s="3" t="s">
        <v>83</v>
      </c>
      <c r="E91" s="13">
        <v>0</v>
      </c>
      <c r="F91" s="13"/>
      <c r="G91" s="14">
        <v>17842.38</v>
      </c>
      <c r="H91" s="13"/>
      <c r="I91" s="14">
        <v>24763.87</v>
      </c>
      <c r="J91" s="13"/>
      <c r="K91" s="13">
        <v>2966</v>
      </c>
      <c r="L91" s="13"/>
      <c r="M91" s="14">
        <v>0</v>
      </c>
      <c r="N91" s="13"/>
      <c r="O91" s="13">
        <v>0</v>
      </c>
      <c r="P91" s="13"/>
      <c r="Q91" s="13">
        <v>414</v>
      </c>
      <c r="R91" s="13"/>
      <c r="S91" s="13">
        <f t="shared" si="2"/>
        <v>45986.25</v>
      </c>
    </row>
    <row r="92" spans="1:19" x14ac:dyDescent="0.2">
      <c r="A92" s="3" t="s">
        <v>84</v>
      </c>
      <c r="E92" s="13">
        <v>0</v>
      </c>
      <c r="F92" s="13"/>
      <c r="G92" s="14">
        <v>25486</v>
      </c>
      <c r="H92" s="13"/>
      <c r="I92" s="14">
        <v>1120</v>
      </c>
      <c r="J92" s="13"/>
      <c r="K92" s="13">
        <v>13762</v>
      </c>
      <c r="L92" s="13"/>
      <c r="M92" s="14">
        <v>1545</v>
      </c>
      <c r="N92" s="13"/>
      <c r="O92" s="13">
        <v>0</v>
      </c>
      <c r="P92" s="13"/>
      <c r="Q92" s="13">
        <v>0</v>
      </c>
      <c r="R92" s="13"/>
      <c r="S92" s="13">
        <f t="shared" si="2"/>
        <v>41913</v>
      </c>
    </row>
    <row r="93" spans="1:19" x14ac:dyDescent="0.2">
      <c r="A93" s="3" t="s">
        <v>85</v>
      </c>
      <c r="E93" s="13">
        <v>0</v>
      </c>
      <c r="F93" s="13"/>
      <c r="G93" s="14">
        <v>7470.78</v>
      </c>
      <c r="H93" s="13"/>
      <c r="I93" s="14">
        <v>2529.9</v>
      </c>
      <c r="J93" s="13"/>
      <c r="K93" s="13">
        <v>-274</v>
      </c>
      <c r="L93" s="13"/>
      <c r="M93" s="14">
        <v>1682.9</v>
      </c>
      <c r="N93" s="13"/>
      <c r="O93" s="13">
        <v>0</v>
      </c>
      <c r="P93" s="13"/>
      <c r="Q93" s="13">
        <v>9248.65</v>
      </c>
      <c r="R93" s="13"/>
      <c r="S93" s="13">
        <f t="shared" si="2"/>
        <v>20658.23</v>
      </c>
    </row>
    <row r="94" spans="1:19" x14ac:dyDescent="0.2">
      <c r="A94" s="3" t="s">
        <v>86</v>
      </c>
      <c r="E94" s="13">
        <v>0</v>
      </c>
      <c r="F94" s="13"/>
      <c r="G94" s="14">
        <v>7651.88</v>
      </c>
      <c r="H94" s="13"/>
      <c r="I94" s="14">
        <v>5929.18</v>
      </c>
      <c r="J94" s="13"/>
      <c r="K94" s="13">
        <v>135</v>
      </c>
      <c r="L94" s="13"/>
      <c r="M94" s="14">
        <v>93</v>
      </c>
      <c r="N94" s="13"/>
      <c r="O94" s="13">
        <v>0</v>
      </c>
      <c r="P94" s="13"/>
      <c r="Q94" s="13">
        <v>0</v>
      </c>
      <c r="R94" s="13"/>
      <c r="S94" s="13">
        <f t="shared" si="2"/>
        <v>13809.060000000001</v>
      </c>
    </row>
    <row r="95" spans="1:19" x14ac:dyDescent="0.2">
      <c r="A95" s="3" t="s">
        <v>87</v>
      </c>
      <c r="E95" s="13">
        <v>0</v>
      </c>
      <c r="F95" s="13"/>
      <c r="G95" s="14">
        <v>7635</v>
      </c>
      <c r="H95" s="13"/>
      <c r="I95" s="14">
        <v>7701.18</v>
      </c>
      <c r="J95" s="13"/>
      <c r="K95" s="13">
        <v>0</v>
      </c>
      <c r="L95" s="13"/>
      <c r="M95" s="14">
        <v>0</v>
      </c>
      <c r="N95" s="13"/>
      <c r="O95" s="13">
        <v>0</v>
      </c>
      <c r="P95" s="13"/>
      <c r="Q95" s="13">
        <v>0</v>
      </c>
      <c r="R95" s="13"/>
      <c r="S95" s="13">
        <f t="shared" si="2"/>
        <v>15336.18</v>
      </c>
    </row>
    <row r="96" spans="1:19" x14ac:dyDescent="0.2">
      <c r="A96" s="3" t="s">
        <v>88</v>
      </c>
      <c r="E96" s="13">
        <v>0</v>
      </c>
      <c r="F96" s="13"/>
      <c r="G96" s="14">
        <v>12596</v>
      </c>
      <c r="H96" s="13"/>
      <c r="I96" s="14">
        <v>11037.7</v>
      </c>
      <c r="J96" s="13"/>
      <c r="K96" s="13">
        <v>0</v>
      </c>
      <c r="L96" s="13"/>
      <c r="M96" s="14">
        <v>942</v>
      </c>
      <c r="N96" s="13"/>
      <c r="O96" s="13">
        <v>0</v>
      </c>
      <c r="P96" s="13"/>
      <c r="Q96" s="13">
        <v>8800.5499999999993</v>
      </c>
      <c r="R96" s="13"/>
      <c r="S96" s="13">
        <f t="shared" si="2"/>
        <v>33376.25</v>
      </c>
    </row>
    <row r="97" spans="1:19" x14ac:dyDescent="0.2">
      <c r="A97" s="3" t="s">
        <v>89</v>
      </c>
      <c r="E97" s="13">
        <v>0</v>
      </c>
      <c r="F97" s="13"/>
      <c r="G97" s="14">
        <v>23055.88</v>
      </c>
      <c r="H97" s="13"/>
      <c r="I97" s="14">
        <v>37606.449999999997</v>
      </c>
      <c r="J97" s="13"/>
      <c r="K97" s="13">
        <v>0</v>
      </c>
      <c r="L97" s="13"/>
      <c r="M97" s="14">
        <v>7043.64</v>
      </c>
      <c r="N97" s="13"/>
      <c r="O97" s="13">
        <v>1085.83</v>
      </c>
      <c r="P97" s="13"/>
      <c r="Q97" s="13">
        <v>0</v>
      </c>
      <c r="R97" s="13"/>
      <c r="S97" s="13">
        <f t="shared" si="2"/>
        <v>68791.8</v>
      </c>
    </row>
    <row r="98" spans="1:19" x14ac:dyDescent="0.2">
      <c r="A98" s="3" t="s">
        <v>90</v>
      </c>
      <c r="E98" s="13">
        <v>0</v>
      </c>
      <c r="F98" s="13"/>
      <c r="G98" s="14">
        <v>8655.81</v>
      </c>
      <c r="H98" s="13"/>
      <c r="I98" s="14">
        <v>11409.74</v>
      </c>
      <c r="J98" s="13"/>
      <c r="K98" s="13">
        <v>0</v>
      </c>
      <c r="L98" s="13"/>
      <c r="M98" s="14">
        <v>422.05</v>
      </c>
      <c r="N98" s="13"/>
      <c r="O98" s="13">
        <v>0</v>
      </c>
      <c r="P98" s="13"/>
      <c r="Q98" s="13">
        <v>125.64</v>
      </c>
      <c r="R98" s="13"/>
      <c r="S98" s="13">
        <f t="shared" si="2"/>
        <v>20613.239999999998</v>
      </c>
    </row>
    <row r="99" spans="1:19" x14ac:dyDescent="0.2">
      <c r="A99" s="3" t="s">
        <v>91</v>
      </c>
      <c r="E99" s="13">
        <v>0</v>
      </c>
      <c r="F99" s="13"/>
      <c r="G99" s="14">
        <v>21026.400000000001</v>
      </c>
      <c r="H99" s="13"/>
      <c r="I99" s="14">
        <v>24281.96</v>
      </c>
      <c r="J99" s="13"/>
      <c r="K99" s="13">
        <v>5790</v>
      </c>
      <c r="L99" s="13"/>
      <c r="M99" s="14">
        <v>4078</v>
      </c>
      <c r="N99" s="13"/>
      <c r="O99" s="13">
        <v>433.26</v>
      </c>
      <c r="P99" s="13"/>
      <c r="Q99" s="13">
        <v>0</v>
      </c>
      <c r="R99" s="13"/>
      <c r="S99" s="13">
        <f t="shared" si="2"/>
        <v>55609.62</v>
      </c>
    </row>
    <row r="100" spans="1:19" x14ac:dyDescent="0.2">
      <c r="A100" s="3" t="s">
        <v>92</v>
      </c>
      <c r="E100" s="13">
        <v>0</v>
      </c>
      <c r="F100" s="13"/>
      <c r="G100" s="14">
        <v>27196</v>
      </c>
      <c r="H100" s="13"/>
      <c r="I100" s="14">
        <v>6992</v>
      </c>
      <c r="J100" s="13"/>
      <c r="K100" s="13">
        <v>5260</v>
      </c>
      <c r="L100" s="13"/>
      <c r="M100" s="14">
        <v>0</v>
      </c>
      <c r="N100" s="13"/>
      <c r="O100" s="13">
        <v>0</v>
      </c>
      <c r="P100" s="13"/>
      <c r="Q100" s="13">
        <v>0</v>
      </c>
      <c r="R100" s="13"/>
      <c r="S100" s="13">
        <f t="shared" si="2"/>
        <v>39448</v>
      </c>
    </row>
    <row r="101" spans="1:19" x14ac:dyDescent="0.2">
      <c r="A101" s="2" t="s">
        <v>93</v>
      </c>
      <c r="E101" s="13">
        <v>0</v>
      </c>
      <c r="F101" s="13"/>
      <c r="G101" s="14">
        <v>2136.38</v>
      </c>
      <c r="H101" s="13"/>
      <c r="I101" s="14">
        <v>399.75</v>
      </c>
      <c r="J101" s="13"/>
      <c r="K101" s="13">
        <v>701.82</v>
      </c>
      <c r="L101" s="13"/>
      <c r="M101" s="14">
        <v>0</v>
      </c>
      <c r="N101" s="13"/>
      <c r="O101" s="13">
        <v>0</v>
      </c>
      <c r="P101" s="13"/>
      <c r="Q101" s="13">
        <v>0</v>
      </c>
      <c r="R101" s="13"/>
      <c r="S101" s="13">
        <f t="shared" si="2"/>
        <v>3237.9500000000003</v>
      </c>
    </row>
    <row r="102" spans="1:19" x14ac:dyDescent="0.2">
      <c r="A102" s="3" t="s">
        <v>94</v>
      </c>
      <c r="E102" s="13">
        <v>0</v>
      </c>
      <c r="F102" s="13"/>
      <c r="G102" s="14">
        <v>53879.46</v>
      </c>
      <c r="H102" s="13"/>
      <c r="I102" s="14">
        <v>44720.25</v>
      </c>
      <c r="J102" s="13"/>
      <c r="K102" s="13">
        <v>4403</v>
      </c>
      <c r="L102" s="13"/>
      <c r="M102" s="14">
        <v>3026</v>
      </c>
      <c r="N102" s="13"/>
      <c r="O102" s="13">
        <v>0</v>
      </c>
      <c r="P102" s="13"/>
      <c r="Q102" s="13">
        <v>0</v>
      </c>
      <c r="R102" s="13"/>
      <c r="S102" s="13">
        <f t="shared" si="2"/>
        <v>106028.70999999999</v>
      </c>
    </row>
    <row r="103" spans="1:19" x14ac:dyDescent="0.2">
      <c r="A103" s="4" t="s">
        <v>95</v>
      </c>
      <c r="E103" s="13">
        <v>0</v>
      </c>
      <c r="F103" s="13"/>
      <c r="G103" s="14">
        <v>16534.599999999999</v>
      </c>
      <c r="H103" s="13"/>
      <c r="I103" s="14">
        <v>175.4</v>
      </c>
      <c r="J103" s="13"/>
      <c r="K103" s="13">
        <v>5127.2299999999996</v>
      </c>
      <c r="L103" s="13"/>
      <c r="M103" s="14">
        <v>9507.7099999999991</v>
      </c>
      <c r="N103" s="13"/>
      <c r="O103" s="13">
        <v>0</v>
      </c>
      <c r="P103" s="13"/>
      <c r="Q103" s="13">
        <v>0</v>
      </c>
      <c r="R103" s="13"/>
      <c r="S103" s="13">
        <f t="shared" si="2"/>
        <v>31344.94</v>
      </c>
    </row>
    <row r="104" spans="1:19" x14ac:dyDescent="0.2">
      <c r="A104" s="3" t="s">
        <v>96</v>
      </c>
      <c r="E104" s="13">
        <v>0</v>
      </c>
      <c r="F104" s="13"/>
      <c r="G104" s="14">
        <v>45249.07</v>
      </c>
      <c r="H104" s="13"/>
      <c r="I104" s="14">
        <v>62218.400000000001</v>
      </c>
      <c r="J104" s="13"/>
      <c r="K104" s="13">
        <v>18488</v>
      </c>
      <c r="L104" s="13"/>
      <c r="M104" s="14">
        <v>7812.69</v>
      </c>
      <c r="N104" s="13"/>
      <c r="O104" s="13">
        <v>0</v>
      </c>
      <c r="P104" s="13"/>
      <c r="Q104" s="13">
        <v>952.5</v>
      </c>
      <c r="R104" s="13"/>
      <c r="S104" s="13">
        <f t="shared" si="2"/>
        <v>134720.66</v>
      </c>
    </row>
    <row r="105" spans="1:19" x14ac:dyDescent="0.2">
      <c r="A105" s="3" t="s">
        <v>97</v>
      </c>
      <c r="E105" s="13">
        <v>0</v>
      </c>
      <c r="F105" s="13"/>
      <c r="G105" s="14">
        <v>57201.79</v>
      </c>
      <c r="H105" s="13"/>
      <c r="I105" s="14">
        <v>33808.129999999997</v>
      </c>
      <c r="J105" s="13"/>
      <c r="K105" s="13">
        <v>1143.8</v>
      </c>
      <c r="L105" s="13"/>
      <c r="M105" s="14">
        <v>8923.86</v>
      </c>
      <c r="N105" s="13"/>
      <c r="O105" s="13">
        <v>0</v>
      </c>
      <c r="P105" s="13"/>
      <c r="Q105" s="13">
        <v>13679.09</v>
      </c>
      <c r="R105" s="13"/>
      <c r="S105" s="13">
        <f t="shared" si="2"/>
        <v>114756.67</v>
      </c>
    </row>
    <row r="106" spans="1:19" x14ac:dyDescent="0.2">
      <c r="A106" s="3" t="s">
        <v>98</v>
      </c>
      <c r="E106" s="13">
        <v>0</v>
      </c>
      <c r="F106" s="13"/>
      <c r="G106" s="14">
        <v>77870.411999999997</v>
      </c>
      <c r="H106" s="13"/>
      <c r="I106" s="14">
        <v>45098.05</v>
      </c>
      <c r="J106" s="13"/>
      <c r="K106" s="13">
        <v>400</v>
      </c>
      <c r="L106" s="13"/>
      <c r="M106" s="14">
        <v>7847.9</v>
      </c>
      <c r="N106" s="13"/>
      <c r="O106" s="13">
        <v>0</v>
      </c>
      <c r="P106" s="13"/>
      <c r="Q106" s="13">
        <v>0</v>
      </c>
      <c r="R106" s="13"/>
      <c r="S106" s="13">
        <f t="shared" si="2"/>
        <v>131216.36199999999</v>
      </c>
    </row>
    <row r="107" spans="1:19" x14ac:dyDescent="0.2">
      <c r="A107" s="3" t="s">
        <v>133</v>
      </c>
      <c r="E107" s="13">
        <v>0</v>
      </c>
      <c r="F107" s="13"/>
      <c r="G107" s="14">
        <v>3988.76</v>
      </c>
      <c r="H107" s="13"/>
      <c r="I107" s="14">
        <v>3105.75</v>
      </c>
      <c r="J107" s="13"/>
      <c r="K107" s="13">
        <v>0</v>
      </c>
      <c r="L107" s="13"/>
      <c r="M107" s="14">
        <v>0</v>
      </c>
      <c r="N107" s="13"/>
      <c r="O107" s="13"/>
      <c r="P107" s="13"/>
      <c r="Q107" s="13"/>
      <c r="R107" s="13"/>
      <c r="S107" s="13"/>
    </row>
    <row r="108" spans="1:19" x14ac:dyDescent="0.2">
      <c r="A108" s="3"/>
      <c r="E108" s="13"/>
      <c r="F108" s="13"/>
      <c r="G108" s="14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x14ac:dyDescent="0.2">
      <c r="A109" s="5" t="s">
        <v>99</v>
      </c>
      <c r="E109" s="13">
        <f>SUM(E8:E107)</f>
        <v>72673.58</v>
      </c>
      <c r="F109" s="13"/>
      <c r="G109" s="14">
        <f>SUM(G8:G107)</f>
        <v>2573934.3019999987</v>
      </c>
      <c r="H109" s="13"/>
      <c r="I109" s="13">
        <f>SUM(I8:I107)</f>
        <v>2237125.9699999988</v>
      </c>
      <c r="J109" s="13"/>
      <c r="K109" s="13">
        <f>SUM(K8:K107)</f>
        <v>505755.24999999988</v>
      </c>
      <c r="L109" s="13"/>
      <c r="M109" s="13">
        <f>SUM(M8:M107)</f>
        <v>449386.16000000015</v>
      </c>
      <c r="N109" s="13"/>
      <c r="O109" s="13">
        <f>SUM(O8:O107)</f>
        <v>7076.31</v>
      </c>
      <c r="P109" s="13"/>
      <c r="Q109" s="13">
        <f>SUM(Q8:Q107)</f>
        <v>364665.70000000007</v>
      </c>
      <c r="R109" s="13"/>
      <c r="S109" s="13">
        <f>SUM(S8:S107)</f>
        <v>6203522.7620000001</v>
      </c>
    </row>
    <row r="110" spans="1:19" x14ac:dyDescent="0.2">
      <c r="A110" s="3"/>
      <c r="G110" s="14"/>
      <c r="I110" s="13"/>
      <c r="K110" s="13"/>
      <c r="M110" s="13"/>
      <c r="O110" s="13"/>
      <c r="S110" s="13"/>
    </row>
    <row r="111" spans="1:19" x14ac:dyDescent="0.2">
      <c r="A111" s="3"/>
      <c r="G111" s="14"/>
      <c r="H111" s="13"/>
      <c r="I111" s="13"/>
      <c r="J111" s="13"/>
      <c r="K111" s="13"/>
      <c r="L111" s="13"/>
      <c r="M111" s="13"/>
      <c r="N111" s="13"/>
      <c r="O111" s="13"/>
      <c r="S111" s="13"/>
    </row>
    <row r="112" spans="1:19" x14ac:dyDescent="0.2">
      <c r="A112" s="3"/>
      <c r="G112" s="14"/>
      <c r="I112" s="13"/>
      <c r="K112" s="13"/>
      <c r="M112" s="13"/>
      <c r="O112" s="13"/>
      <c r="S112" s="13"/>
    </row>
    <row r="113" spans="1:19" x14ac:dyDescent="0.2">
      <c r="A113" s="6" t="s">
        <v>100</v>
      </c>
      <c r="E113" s="13">
        <v>0</v>
      </c>
      <c r="F113" s="13"/>
      <c r="G113" s="14">
        <v>20064.419999999998</v>
      </c>
      <c r="H113" s="13"/>
      <c r="I113" s="13">
        <v>6386.53</v>
      </c>
      <c r="J113" s="13"/>
      <c r="K113" s="13">
        <v>19222</v>
      </c>
      <c r="L113" s="13"/>
      <c r="M113" s="13">
        <v>7198.97</v>
      </c>
      <c r="N113" s="13"/>
      <c r="O113" s="13">
        <v>0</v>
      </c>
      <c r="P113" s="13"/>
      <c r="Q113" s="13">
        <v>1401.7</v>
      </c>
      <c r="R113" s="13"/>
      <c r="S113" s="13">
        <f t="shared" ref="S113:S132" si="3">SUM(E113:Q113)</f>
        <v>54273.619999999995</v>
      </c>
    </row>
    <row r="114" spans="1:19" x14ac:dyDescent="0.2">
      <c r="A114" s="6" t="s">
        <v>101</v>
      </c>
      <c r="E114" s="13">
        <v>0</v>
      </c>
      <c r="F114" s="13"/>
      <c r="G114" s="14">
        <v>14878.51</v>
      </c>
      <c r="H114" s="13"/>
      <c r="I114" s="13">
        <v>1468.91</v>
      </c>
      <c r="J114" s="13"/>
      <c r="K114" s="13">
        <v>13918.6</v>
      </c>
      <c r="L114" s="13"/>
      <c r="M114" s="13">
        <v>0</v>
      </c>
      <c r="N114" s="13"/>
      <c r="O114" s="13">
        <v>0</v>
      </c>
      <c r="P114" s="13"/>
      <c r="Q114" s="13">
        <v>13345.07</v>
      </c>
      <c r="R114" s="13"/>
      <c r="S114" s="13">
        <f t="shared" si="3"/>
        <v>43611.09</v>
      </c>
    </row>
    <row r="115" spans="1:19" x14ac:dyDescent="0.2">
      <c r="A115" s="6" t="s">
        <v>102</v>
      </c>
      <c r="E115" s="13">
        <v>0</v>
      </c>
      <c r="F115" s="13"/>
      <c r="G115" s="14">
        <v>24488.78</v>
      </c>
      <c r="H115" s="13"/>
      <c r="I115" s="13">
        <v>1902.14</v>
      </c>
      <c r="J115" s="13"/>
      <c r="K115" s="13">
        <v>16152.36</v>
      </c>
      <c r="L115" s="13"/>
      <c r="M115" s="13">
        <v>6940.98</v>
      </c>
      <c r="N115" s="13"/>
      <c r="O115" s="13">
        <v>0</v>
      </c>
      <c r="P115" s="13"/>
      <c r="Q115" s="13">
        <v>11499</v>
      </c>
      <c r="R115" s="13"/>
      <c r="S115" s="13">
        <f t="shared" si="3"/>
        <v>60983.259999999995</v>
      </c>
    </row>
    <row r="116" spans="1:19" x14ac:dyDescent="0.2">
      <c r="A116" s="6" t="s">
        <v>103</v>
      </c>
      <c r="E116" s="13">
        <v>0</v>
      </c>
      <c r="F116" s="13"/>
      <c r="G116" s="14">
        <v>8524.02</v>
      </c>
      <c r="H116" s="13"/>
      <c r="I116" s="13">
        <v>1121</v>
      </c>
      <c r="J116" s="13"/>
      <c r="K116" s="13">
        <v>36991.18</v>
      </c>
      <c r="L116" s="13"/>
      <c r="M116" s="13">
        <v>19685.11</v>
      </c>
      <c r="N116" s="13"/>
      <c r="O116" s="13">
        <v>0</v>
      </c>
      <c r="P116" s="13"/>
      <c r="Q116" s="13">
        <v>1500</v>
      </c>
      <c r="R116" s="13"/>
      <c r="S116" s="13">
        <f t="shared" si="3"/>
        <v>67821.31</v>
      </c>
    </row>
    <row r="117" spans="1:19" x14ac:dyDescent="0.2">
      <c r="A117" s="7" t="s">
        <v>104</v>
      </c>
      <c r="E117" s="13">
        <v>0</v>
      </c>
      <c r="F117" s="13"/>
      <c r="G117" s="14">
        <v>107350.19</v>
      </c>
      <c r="H117" s="13"/>
      <c r="I117" s="13">
        <v>124366.67</v>
      </c>
      <c r="J117" s="13"/>
      <c r="K117" s="13">
        <v>94174.49</v>
      </c>
      <c r="L117" s="13"/>
      <c r="M117" s="13">
        <v>22911.08</v>
      </c>
      <c r="N117" s="13"/>
      <c r="O117" s="13">
        <v>45436.160000000003</v>
      </c>
      <c r="P117" s="13"/>
      <c r="Q117" s="13">
        <v>1251</v>
      </c>
      <c r="R117" s="13"/>
      <c r="S117" s="13">
        <f t="shared" si="3"/>
        <v>395489.58999999997</v>
      </c>
    </row>
    <row r="118" spans="1:19" x14ac:dyDescent="0.2">
      <c r="A118" s="7" t="s">
        <v>105</v>
      </c>
      <c r="E118" s="13">
        <v>0</v>
      </c>
      <c r="F118" s="13"/>
      <c r="G118" s="14">
        <v>71132.11</v>
      </c>
      <c r="H118" s="13"/>
      <c r="I118" s="13">
        <v>124465.43</v>
      </c>
      <c r="J118" s="13"/>
      <c r="K118" s="13">
        <v>2056</v>
      </c>
      <c r="L118" s="13"/>
      <c r="M118" s="13">
        <v>22980.54</v>
      </c>
      <c r="N118" s="13"/>
      <c r="O118" s="13">
        <v>1068.74</v>
      </c>
      <c r="P118" s="13"/>
      <c r="Q118" s="13">
        <v>0</v>
      </c>
      <c r="R118" s="13"/>
      <c r="S118" s="13">
        <f t="shared" si="3"/>
        <v>221702.81999999998</v>
      </c>
    </row>
    <row r="119" spans="1:19" x14ac:dyDescent="0.2">
      <c r="A119" s="6" t="s">
        <v>106</v>
      </c>
      <c r="E119" s="13">
        <v>159575.16</v>
      </c>
      <c r="F119" s="13"/>
      <c r="G119" s="14">
        <v>0</v>
      </c>
      <c r="H119" s="13"/>
      <c r="I119" s="13">
        <v>0</v>
      </c>
      <c r="J119" s="13"/>
      <c r="K119" s="13">
        <v>0</v>
      </c>
      <c r="L119" s="13"/>
      <c r="M119" s="13">
        <v>0</v>
      </c>
      <c r="N119" s="13"/>
      <c r="O119" s="13">
        <v>0</v>
      </c>
      <c r="P119" s="13"/>
      <c r="Q119" s="13">
        <v>0</v>
      </c>
      <c r="R119" s="13"/>
      <c r="S119" s="13">
        <f t="shared" si="3"/>
        <v>159575.16</v>
      </c>
    </row>
    <row r="120" spans="1:19" x14ac:dyDescent="0.2">
      <c r="A120" s="6" t="s">
        <v>107</v>
      </c>
      <c r="E120" s="13">
        <v>0</v>
      </c>
      <c r="F120" s="13"/>
      <c r="G120" s="14">
        <v>27757.200000000001</v>
      </c>
      <c r="H120" s="13"/>
      <c r="I120" s="13">
        <v>60626.33</v>
      </c>
      <c r="J120" s="13"/>
      <c r="K120" s="13">
        <v>33366.07</v>
      </c>
      <c r="L120" s="13"/>
      <c r="M120" s="13">
        <v>23573.35</v>
      </c>
      <c r="N120" s="13"/>
      <c r="O120" s="13">
        <v>0</v>
      </c>
      <c r="P120" s="13"/>
      <c r="Q120" s="13">
        <v>0</v>
      </c>
      <c r="R120" s="13"/>
      <c r="S120" s="13">
        <f t="shared" si="3"/>
        <v>145322.95000000001</v>
      </c>
    </row>
    <row r="121" spans="1:19" x14ac:dyDescent="0.2">
      <c r="A121" s="6" t="s">
        <v>108</v>
      </c>
      <c r="E121" s="13">
        <v>0</v>
      </c>
      <c r="F121" s="13"/>
      <c r="G121" s="14">
        <v>136603.71</v>
      </c>
      <c r="H121" s="13"/>
      <c r="I121" s="13">
        <v>158025.14000000001</v>
      </c>
      <c r="J121" s="13"/>
      <c r="K121" s="13">
        <v>42823.78</v>
      </c>
      <c r="L121" s="13"/>
      <c r="M121" s="13">
        <v>27856.75</v>
      </c>
      <c r="N121" s="13"/>
      <c r="O121" s="13">
        <v>0</v>
      </c>
      <c r="P121" s="13"/>
      <c r="Q121" s="13">
        <v>19663.080000000002</v>
      </c>
      <c r="R121" s="13"/>
      <c r="S121" s="13">
        <f t="shared" si="3"/>
        <v>384972.46</v>
      </c>
    </row>
    <row r="122" spans="1:19" x14ac:dyDescent="0.2">
      <c r="A122" s="7" t="s">
        <v>109</v>
      </c>
      <c r="E122" s="13">
        <v>0</v>
      </c>
      <c r="F122" s="13"/>
      <c r="G122" s="14">
        <v>25000</v>
      </c>
      <c r="H122" s="13"/>
      <c r="I122" s="13">
        <v>47652.21</v>
      </c>
      <c r="J122" s="13"/>
      <c r="K122" s="13">
        <v>0</v>
      </c>
      <c r="L122" s="13"/>
      <c r="M122" s="13">
        <v>0</v>
      </c>
      <c r="N122" s="13"/>
      <c r="O122" s="13">
        <v>0</v>
      </c>
      <c r="P122" s="13"/>
      <c r="Q122" s="13">
        <v>0</v>
      </c>
      <c r="R122" s="13"/>
      <c r="S122" s="13">
        <f t="shared" si="3"/>
        <v>72652.209999999992</v>
      </c>
    </row>
    <row r="123" spans="1:19" x14ac:dyDescent="0.2">
      <c r="A123" s="7" t="s">
        <v>110</v>
      </c>
      <c r="E123" s="13">
        <v>135</v>
      </c>
      <c r="F123" s="13"/>
      <c r="G123" s="14">
        <v>33939.589999999997</v>
      </c>
      <c r="H123" s="13"/>
      <c r="I123" s="13">
        <v>26619.05</v>
      </c>
      <c r="J123" s="13"/>
      <c r="K123" s="13">
        <v>72292.070000000007</v>
      </c>
      <c r="L123" s="13"/>
      <c r="M123" s="13">
        <v>37322.92</v>
      </c>
      <c r="N123" s="13"/>
      <c r="O123" s="13">
        <v>0</v>
      </c>
      <c r="P123" s="13"/>
      <c r="Q123" s="13">
        <v>0</v>
      </c>
      <c r="R123" s="13"/>
      <c r="S123" s="13">
        <f t="shared" si="3"/>
        <v>170308.63</v>
      </c>
    </row>
    <row r="124" spans="1:19" x14ac:dyDescent="0.2">
      <c r="A124" s="6" t="s">
        <v>111</v>
      </c>
      <c r="E124" s="13">
        <v>0</v>
      </c>
      <c r="F124" s="13"/>
      <c r="G124" s="14">
        <v>65029.82</v>
      </c>
      <c r="H124" s="13"/>
      <c r="I124" s="13">
        <v>68980.56</v>
      </c>
      <c r="J124" s="13"/>
      <c r="K124" s="13">
        <v>58507.46</v>
      </c>
      <c r="L124" s="13"/>
      <c r="M124" s="13">
        <v>33069.410000000003</v>
      </c>
      <c r="N124" s="13"/>
      <c r="O124" s="13">
        <v>0</v>
      </c>
      <c r="P124" s="13"/>
      <c r="Q124" s="13">
        <v>0</v>
      </c>
      <c r="R124" s="13"/>
      <c r="S124" s="13">
        <f t="shared" si="3"/>
        <v>225587.25</v>
      </c>
    </row>
    <row r="125" spans="1:19" x14ac:dyDescent="0.2">
      <c r="A125" s="7" t="s">
        <v>112</v>
      </c>
      <c r="E125" s="13">
        <v>0</v>
      </c>
      <c r="F125" s="13"/>
      <c r="G125" s="14">
        <v>138096.44</v>
      </c>
      <c r="H125" s="13"/>
      <c r="I125" s="13">
        <v>13576.71</v>
      </c>
      <c r="J125" s="13"/>
      <c r="K125" s="13">
        <v>25522.45</v>
      </c>
      <c r="L125" s="13"/>
      <c r="M125" s="13">
        <v>0</v>
      </c>
      <c r="N125" s="13"/>
      <c r="O125" s="13">
        <v>10108.280000000001</v>
      </c>
      <c r="P125" s="13"/>
      <c r="Q125" s="13">
        <v>0</v>
      </c>
      <c r="R125" s="13"/>
      <c r="S125" s="13">
        <f t="shared" si="3"/>
        <v>187303.88</v>
      </c>
    </row>
    <row r="126" spans="1:19" x14ac:dyDescent="0.2">
      <c r="A126" s="6" t="s">
        <v>113</v>
      </c>
      <c r="E126" s="13">
        <v>0</v>
      </c>
      <c r="F126" s="13"/>
      <c r="G126" s="14">
        <v>79443.33</v>
      </c>
      <c r="H126" s="13"/>
      <c r="I126" s="13">
        <v>46158.98</v>
      </c>
      <c r="J126" s="13"/>
      <c r="K126" s="13">
        <v>35077.18</v>
      </c>
      <c r="L126" s="13"/>
      <c r="M126" s="13">
        <v>960</v>
      </c>
      <c r="N126" s="13"/>
      <c r="O126" s="13">
        <v>5514.75</v>
      </c>
      <c r="P126" s="13"/>
      <c r="Q126" s="13">
        <v>4190.12</v>
      </c>
      <c r="R126" s="13"/>
      <c r="S126" s="13">
        <f t="shared" si="3"/>
        <v>171344.36</v>
      </c>
    </row>
    <row r="127" spans="1:19" x14ac:dyDescent="0.2">
      <c r="A127" s="6" t="s">
        <v>114</v>
      </c>
      <c r="E127" s="13">
        <v>0</v>
      </c>
      <c r="F127" s="13"/>
      <c r="G127" s="14">
        <v>38321</v>
      </c>
      <c r="H127" s="13"/>
      <c r="I127" s="13">
        <v>62498</v>
      </c>
      <c r="J127" s="13"/>
      <c r="K127" s="13">
        <v>87701</v>
      </c>
      <c r="L127" s="13"/>
      <c r="M127" s="13">
        <v>65213.33</v>
      </c>
      <c r="N127" s="13"/>
      <c r="O127" s="13">
        <v>0</v>
      </c>
      <c r="P127" s="13"/>
      <c r="Q127" s="13">
        <v>38031</v>
      </c>
      <c r="R127" s="13"/>
      <c r="S127" s="13">
        <f t="shared" si="3"/>
        <v>291764.33</v>
      </c>
    </row>
    <row r="128" spans="1:19" x14ac:dyDescent="0.2">
      <c r="A128" s="6" t="s">
        <v>115</v>
      </c>
      <c r="E128" s="13">
        <v>0</v>
      </c>
      <c r="F128" s="13"/>
      <c r="G128" s="14">
        <v>40740.449999999997</v>
      </c>
      <c r="H128" s="13"/>
      <c r="I128" s="13">
        <v>50593.08</v>
      </c>
      <c r="J128" s="13"/>
      <c r="K128" s="13">
        <v>22702</v>
      </c>
      <c r="L128" s="13"/>
      <c r="M128" s="13">
        <v>10324</v>
      </c>
      <c r="N128" s="13"/>
      <c r="O128" s="13">
        <v>0</v>
      </c>
      <c r="P128" s="13"/>
      <c r="Q128" s="13">
        <v>0</v>
      </c>
      <c r="R128" s="13"/>
      <c r="S128" s="13">
        <f t="shared" si="3"/>
        <v>124359.53</v>
      </c>
    </row>
    <row r="129" spans="1:19" x14ac:dyDescent="0.2">
      <c r="A129" s="6" t="s">
        <v>116</v>
      </c>
      <c r="E129" s="13">
        <v>0</v>
      </c>
      <c r="F129" s="13"/>
      <c r="G129" s="14">
        <v>50303.63</v>
      </c>
      <c r="H129" s="13"/>
      <c r="I129" s="13">
        <v>3995</v>
      </c>
      <c r="J129" s="13"/>
      <c r="K129" s="13">
        <v>10145</v>
      </c>
      <c r="L129" s="13"/>
      <c r="M129" s="13">
        <v>0</v>
      </c>
      <c r="N129" s="13"/>
      <c r="O129" s="13">
        <v>0</v>
      </c>
      <c r="P129" s="13"/>
      <c r="Q129" s="13">
        <v>0</v>
      </c>
      <c r="R129" s="13"/>
      <c r="S129" s="13">
        <f t="shared" si="3"/>
        <v>64443.63</v>
      </c>
    </row>
    <row r="130" spans="1:19" x14ac:dyDescent="0.2">
      <c r="A130" s="6" t="s">
        <v>117</v>
      </c>
      <c r="E130" s="13">
        <v>0</v>
      </c>
      <c r="F130" s="13"/>
      <c r="G130" s="14">
        <v>820</v>
      </c>
      <c r="H130" s="13"/>
      <c r="I130" s="13">
        <v>0</v>
      </c>
      <c r="J130" s="13"/>
      <c r="K130" s="13">
        <v>0</v>
      </c>
      <c r="L130" s="13"/>
      <c r="M130" s="13">
        <v>0</v>
      </c>
      <c r="N130" s="13"/>
      <c r="O130" s="13">
        <v>0</v>
      </c>
      <c r="P130" s="13"/>
      <c r="Q130" s="13">
        <v>0</v>
      </c>
      <c r="R130" s="13"/>
      <c r="S130" s="13">
        <f t="shared" si="3"/>
        <v>820</v>
      </c>
    </row>
    <row r="131" spans="1:19" x14ac:dyDescent="0.2">
      <c r="A131" s="7" t="s">
        <v>118</v>
      </c>
      <c r="E131" s="13">
        <v>0</v>
      </c>
      <c r="F131" s="13"/>
      <c r="G131" s="14">
        <v>12489.86</v>
      </c>
      <c r="H131" s="13"/>
      <c r="I131" s="13">
        <v>2015.2</v>
      </c>
      <c r="J131" s="13"/>
      <c r="K131" s="13">
        <v>0</v>
      </c>
      <c r="L131" s="13"/>
      <c r="M131" s="13">
        <v>0</v>
      </c>
      <c r="N131" s="13"/>
      <c r="O131" s="13">
        <v>0</v>
      </c>
      <c r="P131" s="13"/>
      <c r="Q131" s="13">
        <v>0</v>
      </c>
      <c r="R131" s="13"/>
      <c r="S131" s="13">
        <f t="shared" si="3"/>
        <v>14505.060000000001</v>
      </c>
    </row>
    <row r="132" spans="1:19" x14ac:dyDescent="0.2">
      <c r="A132" s="6" t="s">
        <v>135</v>
      </c>
      <c r="E132" s="13">
        <v>0</v>
      </c>
      <c r="F132" s="13"/>
      <c r="G132" s="14">
        <v>18522.52</v>
      </c>
      <c r="H132" s="13"/>
      <c r="I132" s="13">
        <v>0</v>
      </c>
      <c r="J132" s="13"/>
      <c r="K132" s="13">
        <v>0</v>
      </c>
      <c r="L132" s="13"/>
      <c r="M132" s="13">
        <v>0</v>
      </c>
      <c r="N132" s="13"/>
      <c r="O132" s="13">
        <v>0</v>
      </c>
      <c r="P132" s="13"/>
      <c r="Q132" s="13">
        <v>0</v>
      </c>
      <c r="R132" s="13"/>
      <c r="S132" s="13">
        <f t="shared" si="3"/>
        <v>18522.52</v>
      </c>
    </row>
    <row r="133" spans="1:19" x14ac:dyDescent="0.2">
      <c r="A133" s="7"/>
      <c r="G133" s="17"/>
      <c r="K133" s="13"/>
      <c r="S133" s="13"/>
    </row>
    <row r="134" spans="1:19" x14ac:dyDescent="0.2">
      <c r="A134" s="8" t="s">
        <v>99</v>
      </c>
      <c r="E134" s="13">
        <f>SUM(E113:E132)</f>
        <v>159710.16</v>
      </c>
      <c r="G134" s="14">
        <f>SUM(G113:G132)</f>
        <v>913505.57999999973</v>
      </c>
      <c r="H134" s="13"/>
      <c r="I134" s="13">
        <f>SUM(I113:I132)</f>
        <v>800450.93999999983</v>
      </c>
      <c r="J134" s="13"/>
      <c r="K134" s="13">
        <f>SUM(K113:K133)</f>
        <v>570651.64000000013</v>
      </c>
      <c r="L134" s="13"/>
      <c r="M134" s="13">
        <f>SUM(M113:M132)</f>
        <v>278036.44</v>
      </c>
      <c r="O134" s="13">
        <f>SUM(O113:O132)</f>
        <v>62127.93</v>
      </c>
      <c r="Q134" s="13">
        <f>SUM(Q113:Q132)</f>
        <v>90880.97</v>
      </c>
      <c r="S134" s="13">
        <f>SUM(S113:S132)</f>
        <v>2875363.6599999992</v>
      </c>
    </row>
    <row r="135" spans="1:19" x14ac:dyDescent="0.2">
      <c r="A135" s="9"/>
      <c r="G135" s="17"/>
      <c r="S135" s="13"/>
    </row>
    <row r="136" spans="1:19" x14ac:dyDescent="0.2">
      <c r="A136" s="7" t="s">
        <v>119</v>
      </c>
      <c r="E136" s="13">
        <v>0</v>
      </c>
      <c r="F136" s="13"/>
      <c r="G136" s="14">
        <v>11633.67</v>
      </c>
      <c r="H136" s="13"/>
      <c r="I136" s="13">
        <v>5949.2</v>
      </c>
      <c r="J136" s="13"/>
      <c r="K136" s="13">
        <v>3235.41</v>
      </c>
      <c r="L136" s="13"/>
      <c r="M136" s="13">
        <v>3941.65</v>
      </c>
      <c r="N136" s="13"/>
      <c r="O136" s="13">
        <v>459.39</v>
      </c>
      <c r="P136" s="13"/>
      <c r="Q136" s="13">
        <v>814.5</v>
      </c>
      <c r="R136" s="13"/>
      <c r="S136" s="13">
        <f t="shared" ref="S136:S142" si="4">SUM(E136:Q136)</f>
        <v>26033.82</v>
      </c>
    </row>
    <row r="137" spans="1:19" x14ac:dyDescent="0.2">
      <c r="A137" s="6" t="s">
        <v>120</v>
      </c>
      <c r="E137" s="13">
        <v>0</v>
      </c>
      <c r="F137" s="13"/>
      <c r="G137" s="14">
        <v>6484.74</v>
      </c>
      <c r="H137" s="13"/>
      <c r="I137" s="13">
        <v>10948.88</v>
      </c>
      <c r="J137" s="13"/>
      <c r="K137" s="13">
        <v>24148.76</v>
      </c>
      <c r="L137" s="13"/>
      <c r="M137" s="13">
        <v>31306.12</v>
      </c>
      <c r="N137" s="13"/>
      <c r="O137" s="13">
        <v>0</v>
      </c>
      <c r="P137" s="13"/>
      <c r="Q137" s="13">
        <v>0</v>
      </c>
      <c r="R137" s="13"/>
      <c r="S137" s="13">
        <f t="shared" si="4"/>
        <v>72888.5</v>
      </c>
    </row>
    <row r="138" spans="1:19" x14ac:dyDescent="0.2">
      <c r="A138" s="7" t="s">
        <v>121</v>
      </c>
      <c r="E138" s="13">
        <v>45340</v>
      </c>
      <c r="F138" s="13"/>
      <c r="G138" s="14">
        <v>14337.42</v>
      </c>
      <c r="H138" s="13"/>
      <c r="I138" s="13">
        <v>140333.38</v>
      </c>
      <c r="J138" s="13"/>
      <c r="K138" s="13">
        <v>0</v>
      </c>
      <c r="L138" s="13"/>
      <c r="M138" s="13">
        <v>27831.93</v>
      </c>
      <c r="N138" s="13"/>
      <c r="O138" s="13">
        <v>0</v>
      </c>
      <c r="P138" s="13"/>
      <c r="Q138" s="13">
        <v>19391.060000000001</v>
      </c>
      <c r="R138" s="13"/>
      <c r="S138" s="13">
        <f t="shared" si="4"/>
        <v>247233.78999999998</v>
      </c>
    </row>
    <row r="139" spans="1:19" x14ac:dyDescent="0.2">
      <c r="A139" s="6" t="s">
        <v>122</v>
      </c>
      <c r="E139" s="13">
        <v>0</v>
      </c>
      <c r="F139" s="13"/>
      <c r="G139" s="14">
        <v>6953.27</v>
      </c>
      <c r="H139" s="13"/>
      <c r="I139" s="13">
        <v>28011.02</v>
      </c>
      <c r="J139" s="13"/>
      <c r="K139" s="13">
        <v>61518.21</v>
      </c>
      <c r="L139" s="13"/>
      <c r="M139" s="13">
        <v>8816.7000000000007</v>
      </c>
      <c r="N139" s="13"/>
      <c r="O139" s="13">
        <v>0</v>
      </c>
      <c r="P139" s="13"/>
      <c r="Q139" s="13">
        <v>0</v>
      </c>
      <c r="R139" s="13"/>
      <c r="S139" s="13">
        <f t="shared" si="4"/>
        <v>105299.2</v>
      </c>
    </row>
    <row r="140" spans="1:19" x14ac:dyDescent="0.2">
      <c r="A140" s="7" t="s">
        <v>123</v>
      </c>
      <c r="E140" s="13">
        <v>0</v>
      </c>
      <c r="F140" s="13"/>
      <c r="G140" s="14">
        <v>11959.64</v>
      </c>
      <c r="H140" s="13"/>
      <c r="I140" s="13">
        <v>28831.1</v>
      </c>
      <c r="J140" s="13"/>
      <c r="K140" s="13">
        <v>0</v>
      </c>
      <c r="L140" s="13"/>
      <c r="M140" s="13">
        <v>0</v>
      </c>
      <c r="N140" s="13"/>
      <c r="O140" s="13">
        <v>0</v>
      </c>
      <c r="P140" s="13"/>
      <c r="Q140" s="13">
        <v>0</v>
      </c>
      <c r="R140" s="13"/>
      <c r="S140" s="13">
        <f t="shared" si="4"/>
        <v>40790.74</v>
      </c>
    </row>
    <row r="141" spans="1:19" x14ac:dyDescent="0.2">
      <c r="A141" s="7" t="s">
        <v>124</v>
      </c>
      <c r="E141" s="13">
        <v>0</v>
      </c>
      <c r="F141" s="13"/>
      <c r="G141" s="14">
        <v>2041.99</v>
      </c>
      <c r="H141" s="13"/>
      <c r="I141" s="13">
        <v>0</v>
      </c>
      <c r="J141" s="13"/>
      <c r="K141" s="13">
        <v>0</v>
      </c>
      <c r="L141" s="13"/>
      <c r="M141" s="13">
        <v>8443.75</v>
      </c>
      <c r="N141" s="13"/>
      <c r="O141" s="13">
        <v>0</v>
      </c>
      <c r="P141" s="13"/>
      <c r="Q141" s="13">
        <v>0</v>
      </c>
      <c r="R141" s="13"/>
      <c r="S141" s="13">
        <f t="shared" si="4"/>
        <v>10485.74</v>
      </c>
    </row>
    <row r="142" spans="1:19" x14ac:dyDescent="0.2">
      <c r="A142" s="7" t="s">
        <v>125</v>
      </c>
      <c r="E142" s="13">
        <v>0</v>
      </c>
      <c r="F142" s="13"/>
      <c r="G142" s="14">
        <v>46673</v>
      </c>
      <c r="H142" s="13"/>
      <c r="I142" s="13">
        <v>51004.76</v>
      </c>
      <c r="J142" s="13"/>
      <c r="K142" s="13">
        <v>8977.7000000000007</v>
      </c>
      <c r="L142" s="13"/>
      <c r="M142" s="13">
        <v>14244.55</v>
      </c>
      <c r="N142" s="13"/>
      <c r="O142" s="13">
        <v>0</v>
      </c>
      <c r="P142" s="13"/>
      <c r="Q142" s="13">
        <v>22905.16</v>
      </c>
      <c r="R142" s="13"/>
      <c r="S142" s="13">
        <f t="shared" si="4"/>
        <v>143805.17000000001</v>
      </c>
    </row>
    <row r="143" spans="1:19" x14ac:dyDescent="0.2">
      <c r="A143" s="10"/>
      <c r="E143" s="13"/>
      <c r="F143" s="13"/>
      <c r="G143" s="14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1:19" x14ac:dyDescent="0.2">
      <c r="A144" s="8" t="s">
        <v>99</v>
      </c>
      <c r="E144" s="13">
        <f>SUM(E136:E142)</f>
        <v>45340</v>
      </c>
      <c r="F144" s="13"/>
      <c r="G144" s="14">
        <f t="shared" ref="G144:Q144" si="5">SUM(G136:G142)</f>
        <v>100083.73000000001</v>
      </c>
      <c r="H144" s="13"/>
      <c r="I144" s="13">
        <f t="shared" si="5"/>
        <v>265078.33999999997</v>
      </c>
      <c r="J144" s="13"/>
      <c r="K144" s="13">
        <f t="shared" si="5"/>
        <v>97880.08</v>
      </c>
      <c r="L144" s="13"/>
      <c r="M144" s="13">
        <f t="shared" si="5"/>
        <v>94584.7</v>
      </c>
      <c r="N144" s="13"/>
      <c r="O144" s="13">
        <f t="shared" si="5"/>
        <v>459.39</v>
      </c>
      <c r="P144" s="13"/>
      <c r="Q144" s="13">
        <f t="shared" si="5"/>
        <v>43110.720000000001</v>
      </c>
      <c r="R144" s="13"/>
      <c r="S144" s="13">
        <f>SUM(S136:S142)</f>
        <v>646536.95999999996</v>
      </c>
    </row>
    <row r="145" spans="1:19" x14ac:dyDescent="0.2">
      <c r="A145" s="10"/>
      <c r="E145" s="13"/>
      <c r="F145" s="13"/>
      <c r="G145" s="14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1:19" x14ac:dyDescent="0.2">
      <c r="A146" s="10"/>
      <c r="E146" s="13"/>
      <c r="F146" s="13"/>
      <c r="G146" s="14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1:19" x14ac:dyDescent="0.2">
      <c r="A147" s="8" t="s">
        <v>126</v>
      </c>
      <c r="E147" s="13">
        <f>E109+E134+E144</f>
        <v>277723.74</v>
      </c>
      <c r="F147" s="13"/>
      <c r="G147" s="14">
        <f>G109+G134+G144</f>
        <v>3587523.6119999983</v>
      </c>
      <c r="H147" s="13"/>
      <c r="I147" s="13">
        <f>I109+I134+I144</f>
        <v>3302655.2499999986</v>
      </c>
      <c r="J147" s="13"/>
      <c r="K147" s="13">
        <f>K109+K134+K144</f>
        <v>1174286.9700000002</v>
      </c>
      <c r="L147" s="13"/>
      <c r="M147" s="13">
        <f>M109+M134+M144</f>
        <v>822007.3</v>
      </c>
      <c r="N147" s="13"/>
      <c r="O147" s="13">
        <f>O109+O134+O144</f>
        <v>69663.63</v>
      </c>
      <c r="P147" s="13"/>
      <c r="Q147" s="13">
        <f>Q109+Q134+Q144</f>
        <v>498657.39</v>
      </c>
      <c r="R147" s="13"/>
      <c r="S147" s="13">
        <f>S109+S134+S144</f>
        <v>9725423.3819999993</v>
      </c>
    </row>
    <row r="148" spans="1:19" x14ac:dyDescent="0.2">
      <c r="A148" s="10"/>
      <c r="E148" s="13"/>
      <c r="F148" s="13"/>
      <c r="G148" s="14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:19" x14ac:dyDescent="0.2">
      <c r="A149" s="10"/>
      <c r="E149" s="13"/>
      <c r="F149" s="13"/>
      <c r="G149" s="14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1:19" x14ac:dyDescent="0.2">
      <c r="A150" s="10"/>
      <c r="E150" s="13"/>
      <c r="F150" s="13"/>
      <c r="G150" s="14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:19" x14ac:dyDescent="0.2">
      <c r="A151" s="11" t="s">
        <v>127</v>
      </c>
      <c r="E151" s="13"/>
      <c r="F151" s="13"/>
      <c r="G151" s="14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1:19" x14ac:dyDescent="0.2"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:19" x14ac:dyDescent="0.2"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x14ac:dyDescent="0.2"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x14ac:dyDescent="0.2">
      <c r="S155" s="13"/>
    </row>
    <row r="156" spans="1:19" x14ac:dyDescent="0.2">
      <c r="S156" s="13"/>
    </row>
    <row r="157" spans="1:19" x14ac:dyDescent="0.2">
      <c r="S157" s="13"/>
    </row>
    <row r="158" spans="1:19" x14ac:dyDescent="0.2">
      <c r="S158" s="13"/>
    </row>
    <row r="159" spans="1:19" x14ac:dyDescent="0.2">
      <c r="S159" s="13"/>
    </row>
    <row r="160" spans="1:19" x14ac:dyDescent="0.2">
      <c r="S160" s="13"/>
    </row>
    <row r="161" spans="19:19" x14ac:dyDescent="0.2">
      <c r="S161" s="13"/>
    </row>
    <row r="162" spans="19:19" x14ac:dyDescent="0.2">
      <c r="S162" s="13"/>
    </row>
    <row r="163" spans="19:19" x14ac:dyDescent="0.2">
      <c r="S163" s="13"/>
    </row>
    <row r="164" spans="19:19" x14ac:dyDescent="0.2">
      <c r="S164" s="13"/>
    </row>
    <row r="165" spans="19:19" x14ac:dyDescent="0.2">
      <c r="S165" s="13"/>
    </row>
    <row r="166" spans="19:19" x14ac:dyDescent="0.2">
      <c r="S166" s="13"/>
    </row>
    <row r="167" spans="19:19" x14ac:dyDescent="0.2">
      <c r="S167" s="13"/>
    </row>
    <row r="168" spans="19:19" x14ac:dyDescent="0.2">
      <c r="S168" s="13"/>
    </row>
    <row r="169" spans="19:19" x14ac:dyDescent="0.2">
      <c r="S169" s="13"/>
    </row>
    <row r="170" spans="19:19" x14ac:dyDescent="0.2">
      <c r="S170" s="13"/>
    </row>
    <row r="171" spans="19:19" x14ac:dyDescent="0.2">
      <c r="S171" s="13"/>
    </row>
    <row r="172" spans="19:19" x14ac:dyDescent="0.2">
      <c r="S172" s="13"/>
    </row>
    <row r="173" spans="19:19" x14ac:dyDescent="0.2">
      <c r="S173" s="13"/>
    </row>
    <row r="174" spans="19:19" x14ac:dyDescent="0.2">
      <c r="S174" s="13"/>
    </row>
    <row r="175" spans="19:19" x14ac:dyDescent="0.2">
      <c r="S175" s="13"/>
    </row>
    <row r="176" spans="19:19" x14ac:dyDescent="0.2">
      <c r="S176" s="13"/>
    </row>
    <row r="177" spans="19:19" x14ac:dyDescent="0.2">
      <c r="S177" s="13"/>
    </row>
    <row r="178" spans="19:19" x14ac:dyDescent="0.2">
      <c r="S178" s="13"/>
    </row>
    <row r="179" spans="19:19" x14ac:dyDescent="0.2">
      <c r="S179" s="13"/>
    </row>
    <row r="180" spans="19:19" x14ac:dyDescent="0.2">
      <c r="S180" s="13"/>
    </row>
    <row r="181" spans="19:19" x14ac:dyDescent="0.2">
      <c r="S181" s="13"/>
    </row>
    <row r="182" spans="19:19" x14ac:dyDescent="0.2">
      <c r="S182" s="13"/>
    </row>
    <row r="183" spans="19:19" x14ac:dyDescent="0.2">
      <c r="S183" s="13"/>
    </row>
    <row r="184" spans="19:19" x14ac:dyDescent="0.2">
      <c r="S184" s="13"/>
    </row>
    <row r="185" spans="19:19" x14ac:dyDescent="0.2">
      <c r="S185" s="13"/>
    </row>
    <row r="186" spans="19:19" x14ac:dyDescent="0.2">
      <c r="S186" s="13"/>
    </row>
    <row r="187" spans="19:19" x14ac:dyDescent="0.2">
      <c r="S187" s="13"/>
    </row>
    <row r="188" spans="19:19" x14ac:dyDescent="0.2">
      <c r="S188" s="13"/>
    </row>
    <row r="189" spans="19:19" x14ac:dyDescent="0.2">
      <c r="S189" s="13"/>
    </row>
    <row r="190" spans="19:19" x14ac:dyDescent="0.2">
      <c r="S190" s="13"/>
    </row>
    <row r="191" spans="19:19" x14ac:dyDescent="0.2">
      <c r="S191" s="13"/>
    </row>
    <row r="192" spans="19:19" x14ac:dyDescent="0.2">
      <c r="S192" s="13"/>
    </row>
    <row r="193" spans="19:19" x14ac:dyDescent="0.2">
      <c r="S193" s="13"/>
    </row>
    <row r="194" spans="19:19" x14ac:dyDescent="0.2">
      <c r="S194" s="13"/>
    </row>
    <row r="195" spans="19:19" x14ac:dyDescent="0.2">
      <c r="S195" s="13"/>
    </row>
    <row r="196" spans="19:19" x14ac:dyDescent="0.2">
      <c r="S196" s="13"/>
    </row>
    <row r="197" spans="19:19" x14ac:dyDescent="0.2">
      <c r="S197" s="13"/>
    </row>
    <row r="198" spans="19:19" x14ac:dyDescent="0.2">
      <c r="S198" s="13"/>
    </row>
    <row r="199" spans="19:19" x14ac:dyDescent="0.2">
      <c r="S199" s="13"/>
    </row>
    <row r="200" spans="19:19" x14ac:dyDescent="0.2">
      <c r="S200" s="13"/>
    </row>
    <row r="201" spans="19:19" x14ac:dyDescent="0.2">
      <c r="S201" s="13"/>
    </row>
    <row r="202" spans="19:19" x14ac:dyDescent="0.2">
      <c r="S202" s="13"/>
    </row>
    <row r="203" spans="19:19" x14ac:dyDescent="0.2">
      <c r="S203" s="13"/>
    </row>
    <row r="204" spans="19:19" x14ac:dyDescent="0.2">
      <c r="S204" s="13"/>
    </row>
    <row r="205" spans="19:19" x14ac:dyDescent="0.2">
      <c r="S205" s="13"/>
    </row>
    <row r="206" spans="19:19" x14ac:dyDescent="0.2">
      <c r="S206" s="13"/>
    </row>
    <row r="207" spans="19:19" x14ac:dyDescent="0.2">
      <c r="S207" s="13"/>
    </row>
    <row r="208" spans="19:19" x14ac:dyDescent="0.2">
      <c r="S208" s="13"/>
    </row>
    <row r="209" spans="19:19" x14ac:dyDescent="0.2">
      <c r="S209" s="13"/>
    </row>
    <row r="210" spans="19:19" x14ac:dyDescent="0.2">
      <c r="S210" s="13"/>
    </row>
    <row r="211" spans="19:19" x14ac:dyDescent="0.2">
      <c r="S211" s="13"/>
    </row>
    <row r="212" spans="19:19" x14ac:dyDescent="0.2">
      <c r="S212" s="13"/>
    </row>
    <row r="213" spans="19:19" x14ac:dyDescent="0.2">
      <c r="S213" s="13"/>
    </row>
    <row r="214" spans="19:19" x14ac:dyDescent="0.2">
      <c r="S214" s="13"/>
    </row>
    <row r="215" spans="19:19" x14ac:dyDescent="0.2">
      <c r="S215" s="13"/>
    </row>
    <row r="216" spans="19:19" x14ac:dyDescent="0.2">
      <c r="S216" s="13"/>
    </row>
    <row r="217" spans="19:19" x14ac:dyDescent="0.2">
      <c r="S217" s="13"/>
    </row>
    <row r="218" spans="19:19" x14ac:dyDescent="0.2">
      <c r="S218" s="13"/>
    </row>
    <row r="219" spans="19:19" x14ac:dyDescent="0.2">
      <c r="S219" s="13"/>
    </row>
    <row r="220" spans="19:19" x14ac:dyDescent="0.2">
      <c r="S220" s="13"/>
    </row>
    <row r="221" spans="19:19" x14ac:dyDescent="0.2">
      <c r="S221" s="13"/>
    </row>
    <row r="222" spans="19:19" x14ac:dyDescent="0.2">
      <c r="S222" s="13"/>
    </row>
    <row r="223" spans="19:19" x14ac:dyDescent="0.2">
      <c r="S223" s="13"/>
    </row>
    <row r="224" spans="19:19" x14ac:dyDescent="0.2">
      <c r="S224" s="13"/>
    </row>
    <row r="225" spans="19:19" x14ac:dyDescent="0.2">
      <c r="S225" s="13"/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5"/>
  <sheetViews>
    <sheetView tabSelected="1" workbookViewId="0">
      <selection activeCell="V28" sqref="V28"/>
    </sheetView>
  </sheetViews>
  <sheetFormatPr defaultRowHeight="12.75" x14ac:dyDescent="0.2"/>
  <cols>
    <col min="6" max="6" width="10.140625" hidden="1" customWidth="1"/>
    <col min="7" max="7" width="9.140625" hidden="1" customWidth="1"/>
    <col min="8" max="8" width="11.7109375" hidden="1" customWidth="1"/>
    <col min="9" max="9" width="9.140625" hidden="1" customWidth="1"/>
    <col min="10" max="11" width="11.7109375" hidden="1" customWidth="1"/>
    <col min="12" max="12" width="10.42578125" hidden="1" customWidth="1"/>
    <col min="13" max="13" width="6.42578125" customWidth="1"/>
    <col min="14" max="14" width="11.7109375" customWidth="1"/>
    <col min="15" max="15" width="9.5703125" customWidth="1"/>
    <col min="16" max="16" width="11.7109375" hidden="1" customWidth="1"/>
    <col min="17" max="17" width="0" hidden="1" customWidth="1"/>
    <col min="18" max="18" width="10.140625" hidden="1" customWidth="1"/>
    <col min="19" max="19" width="0" hidden="1" customWidth="1"/>
    <col min="20" max="20" width="9.42578125" hidden="1" customWidth="1"/>
    <col min="21" max="21" width="0" hidden="1" customWidth="1"/>
    <col min="22" max="22" width="13.7109375" bestFit="1" customWidth="1"/>
    <col min="23" max="23" width="4.42578125" customWidth="1"/>
    <col min="24" max="24" width="12.7109375" bestFit="1" customWidth="1"/>
  </cols>
  <sheetData>
    <row r="1" spans="1:24" x14ac:dyDescent="0.2">
      <c r="A1" s="1" t="s">
        <v>132</v>
      </c>
    </row>
    <row r="2" spans="1:24" x14ac:dyDescent="0.2">
      <c r="A2" s="1"/>
    </row>
    <row r="3" spans="1:24" x14ac:dyDescent="0.2">
      <c r="A3" s="1" t="s">
        <v>128</v>
      </c>
    </row>
    <row r="4" spans="1:24" x14ac:dyDescent="0.2">
      <c r="A4" s="1"/>
    </row>
    <row r="5" spans="1:24" x14ac:dyDescent="0.2">
      <c r="H5" s="18" t="s">
        <v>131</v>
      </c>
      <c r="J5" s="18" t="s">
        <v>131</v>
      </c>
      <c r="K5" s="18"/>
      <c r="L5" s="18" t="s">
        <v>131</v>
      </c>
      <c r="M5" s="18"/>
      <c r="N5" s="12" t="s">
        <v>136</v>
      </c>
      <c r="O5" s="18"/>
      <c r="P5" s="18" t="s">
        <v>130</v>
      </c>
      <c r="R5" s="18" t="s">
        <v>130</v>
      </c>
      <c r="T5" s="18" t="s">
        <v>130</v>
      </c>
      <c r="V5" s="12" t="s">
        <v>136</v>
      </c>
      <c r="W5" s="19"/>
    </row>
    <row r="6" spans="1:24" x14ac:dyDescent="0.2">
      <c r="A6" s="1" t="s">
        <v>0</v>
      </c>
      <c r="F6" s="1">
        <v>17900</v>
      </c>
      <c r="G6" s="1"/>
      <c r="H6" s="1">
        <v>17901</v>
      </c>
      <c r="I6" s="1"/>
      <c r="J6" s="1">
        <v>17904</v>
      </c>
      <c r="K6" s="1"/>
      <c r="L6" s="1">
        <v>19146</v>
      </c>
      <c r="M6" s="1"/>
      <c r="N6" s="12" t="s">
        <v>131</v>
      </c>
      <c r="O6" s="1"/>
      <c r="P6" s="1">
        <v>17902</v>
      </c>
      <c r="Q6" s="1"/>
      <c r="R6" s="1">
        <v>17905</v>
      </c>
      <c r="S6" s="1"/>
      <c r="T6" s="1">
        <v>17906</v>
      </c>
      <c r="U6" s="1"/>
      <c r="V6" s="12" t="s">
        <v>130</v>
      </c>
      <c r="W6" s="19"/>
      <c r="X6" s="12" t="s">
        <v>129</v>
      </c>
    </row>
    <row r="8" spans="1:24" x14ac:dyDescent="0.2">
      <c r="A8" s="3" t="s">
        <v>31</v>
      </c>
      <c r="F8" s="13">
        <v>0</v>
      </c>
      <c r="G8" s="13"/>
      <c r="H8" s="14">
        <v>520</v>
      </c>
      <c r="I8" s="13"/>
      <c r="J8" s="13">
        <v>0</v>
      </c>
      <c r="K8" s="13"/>
      <c r="L8" s="13">
        <v>0</v>
      </c>
      <c r="M8" s="13"/>
      <c r="N8" s="13">
        <f t="shared" ref="N8:N39" si="0">SUM(F8+H8+J8+L8)</f>
        <v>520</v>
      </c>
      <c r="O8" s="13"/>
      <c r="P8" s="14">
        <v>1594.5</v>
      </c>
      <c r="Q8" s="13"/>
      <c r="R8" s="14">
        <v>0</v>
      </c>
      <c r="S8" s="13"/>
      <c r="T8" s="13">
        <v>0</v>
      </c>
      <c r="U8" s="13"/>
      <c r="V8" s="13">
        <f t="shared" ref="V8:V39" si="1">P8+R8+T8</f>
        <v>1594.5</v>
      </c>
      <c r="W8" s="13"/>
      <c r="X8" s="13">
        <f t="shared" ref="X8:X39" si="2">N8+V8</f>
        <v>2114.5</v>
      </c>
    </row>
    <row r="9" spans="1:24" x14ac:dyDescent="0.2">
      <c r="A9" s="2" t="s">
        <v>93</v>
      </c>
      <c r="F9" s="13">
        <v>0</v>
      </c>
      <c r="G9" s="13"/>
      <c r="H9" s="14">
        <v>2136.38</v>
      </c>
      <c r="I9" s="13"/>
      <c r="J9" s="13">
        <v>701.82</v>
      </c>
      <c r="K9" s="13"/>
      <c r="L9" s="13">
        <v>0</v>
      </c>
      <c r="M9" s="13"/>
      <c r="N9" s="13">
        <f t="shared" si="0"/>
        <v>2838.2000000000003</v>
      </c>
      <c r="O9" s="13"/>
      <c r="P9" s="14">
        <v>399.75</v>
      </c>
      <c r="Q9" s="13"/>
      <c r="R9" s="14">
        <v>0</v>
      </c>
      <c r="S9" s="13"/>
      <c r="T9" s="13">
        <v>0</v>
      </c>
      <c r="U9" s="13"/>
      <c r="V9" s="13">
        <f t="shared" si="1"/>
        <v>399.75</v>
      </c>
      <c r="W9" s="13"/>
      <c r="X9" s="13">
        <f t="shared" si="2"/>
        <v>3237.9500000000003</v>
      </c>
    </row>
    <row r="10" spans="1:24" x14ac:dyDescent="0.2">
      <c r="A10" s="3" t="s">
        <v>23</v>
      </c>
      <c r="F10" s="13">
        <v>0</v>
      </c>
      <c r="G10" s="13"/>
      <c r="H10" s="14">
        <v>812.5</v>
      </c>
      <c r="I10" s="13"/>
      <c r="J10" s="13">
        <v>0</v>
      </c>
      <c r="K10" s="13"/>
      <c r="L10" s="13">
        <v>600</v>
      </c>
      <c r="M10" s="13"/>
      <c r="N10" s="13">
        <f t="shared" si="0"/>
        <v>1412.5</v>
      </c>
      <c r="O10" s="13"/>
      <c r="P10" s="14">
        <v>4848</v>
      </c>
      <c r="Q10" s="13"/>
      <c r="R10" s="14">
        <v>425</v>
      </c>
      <c r="S10" s="13"/>
      <c r="T10" s="13">
        <v>0</v>
      </c>
      <c r="U10" s="13"/>
      <c r="V10" s="13">
        <f t="shared" si="1"/>
        <v>5273</v>
      </c>
      <c r="W10" s="13"/>
      <c r="X10" s="13">
        <f t="shared" si="2"/>
        <v>6685.5</v>
      </c>
    </row>
    <row r="11" spans="1:24" x14ac:dyDescent="0.2">
      <c r="A11" s="3" t="s">
        <v>37</v>
      </c>
      <c r="F11" s="13">
        <v>0</v>
      </c>
      <c r="G11" s="13"/>
      <c r="H11" s="14">
        <v>0</v>
      </c>
      <c r="I11" s="13"/>
      <c r="J11" s="13">
        <v>0</v>
      </c>
      <c r="K11" s="13"/>
      <c r="L11" s="13">
        <v>3512.57</v>
      </c>
      <c r="M11" s="13"/>
      <c r="N11" s="13">
        <f t="shared" si="0"/>
        <v>3512.57</v>
      </c>
      <c r="O11" s="13"/>
      <c r="P11" s="14">
        <v>0</v>
      </c>
      <c r="Q11" s="13"/>
      <c r="R11" s="14">
        <v>3480</v>
      </c>
      <c r="S11" s="13"/>
      <c r="T11" s="13">
        <v>0</v>
      </c>
      <c r="U11" s="13"/>
      <c r="V11" s="13">
        <f t="shared" si="1"/>
        <v>3480</v>
      </c>
      <c r="W11" s="13"/>
      <c r="X11" s="13">
        <f t="shared" si="2"/>
        <v>6992.57</v>
      </c>
    </row>
    <row r="12" spans="1:24" x14ac:dyDescent="0.2">
      <c r="A12" s="3" t="s">
        <v>133</v>
      </c>
      <c r="F12" s="13">
        <v>0</v>
      </c>
      <c r="G12" s="13"/>
      <c r="H12" s="14">
        <v>3988.76</v>
      </c>
      <c r="I12" s="13"/>
      <c r="J12" s="13">
        <v>0</v>
      </c>
      <c r="K12" s="13"/>
      <c r="L12" s="13">
        <v>0</v>
      </c>
      <c r="M12" s="13"/>
      <c r="N12" s="13">
        <f t="shared" si="0"/>
        <v>3988.76</v>
      </c>
      <c r="O12" s="13"/>
      <c r="P12" s="14">
        <v>3105.75</v>
      </c>
      <c r="Q12" s="13"/>
      <c r="R12" s="14">
        <v>0</v>
      </c>
      <c r="S12" s="13"/>
      <c r="T12" s="13">
        <v>0</v>
      </c>
      <c r="U12" s="13"/>
      <c r="V12" s="13">
        <f t="shared" si="1"/>
        <v>3105.75</v>
      </c>
      <c r="W12" s="13"/>
      <c r="X12" s="13">
        <f t="shared" si="2"/>
        <v>7094.51</v>
      </c>
    </row>
    <row r="13" spans="1:24" x14ac:dyDescent="0.2">
      <c r="A13" s="3" t="s">
        <v>8</v>
      </c>
      <c r="F13" s="13">
        <v>0</v>
      </c>
      <c r="G13" s="13"/>
      <c r="H13" s="14">
        <v>3081.91</v>
      </c>
      <c r="I13" s="13"/>
      <c r="J13" s="13">
        <v>1080</v>
      </c>
      <c r="K13" s="13"/>
      <c r="L13" s="13">
        <v>0</v>
      </c>
      <c r="M13" s="13"/>
      <c r="N13" s="13">
        <f t="shared" si="0"/>
        <v>4161.91</v>
      </c>
      <c r="O13" s="13"/>
      <c r="P13" s="14">
        <v>3269</v>
      </c>
      <c r="Q13" s="13"/>
      <c r="R13" s="14">
        <v>494</v>
      </c>
      <c r="S13" s="13"/>
      <c r="T13" s="13">
        <v>0</v>
      </c>
      <c r="U13" s="13"/>
      <c r="V13" s="13">
        <f t="shared" si="1"/>
        <v>3763</v>
      </c>
      <c r="W13" s="13"/>
      <c r="X13" s="13">
        <f t="shared" si="2"/>
        <v>7924.91</v>
      </c>
    </row>
    <row r="14" spans="1:24" x14ac:dyDescent="0.2">
      <c r="A14" s="3" t="s">
        <v>59</v>
      </c>
      <c r="F14" s="13">
        <v>0</v>
      </c>
      <c r="G14" s="13"/>
      <c r="H14" s="14">
        <v>5315.03</v>
      </c>
      <c r="I14" s="13"/>
      <c r="J14" s="13">
        <v>700</v>
      </c>
      <c r="K14" s="13"/>
      <c r="L14" s="13">
        <v>738.25</v>
      </c>
      <c r="M14" s="13"/>
      <c r="N14" s="13">
        <f t="shared" si="0"/>
        <v>6753.28</v>
      </c>
      <c r="O14" s="13"/>
      <c r="P14" s="14">
        <v>2193.75</v>
      </c>
      <c r="Q14" s="13"/>
      <c r="R14" s="14">
        <v>0</v>
      </c>
      <c r="S14" s="13"/>
      <c r="T14" s="13">
        <v>0</v>
      </c>
      <c r="U14" s="13"/>
      <c r="V14" s="13">
        <f t="shared" si="1"/>
        <v>2193.75</v>
      </c>
      <c r="W14" s="13"/>
      <c r="X14" s="13">
        <f t="shared" si="2"/>
        <v>8947.0299999999988</v>
      </c>
    </row>
    <row r="15" spans="1:24" x14ac:dyDescent="0.2">
      <c r="A15" s="3" t="s">
        <v>62</v>
      </c>
      <c r="F15" s="13">
        <v>0</v>
      </c>
      <c r="G15" s="13"/>
      <c r="H15" s="14">
        <v>3073.5</v>
      </c>
      <c r="I15" s="13"/>
      <c r="J15" s="13">
        <v>700.5</v>
      </c>
      <c r="K15" s="13"/>
      <c r="L15" s="13">
        <v>3793.32</v>
      </c>
      <c r="M15" s="13"/>
      <c r="N15" s="13">
        <f t="shared" si="0"/>
        <v>7567.32</v>
      </c>
      <c r="O15" s="13"/>
      <c r="P15" s="14">
        <v>677.76</v>
      </c>
      <c r="Q15" s="13"/>
      <c r="R15" s="14">
        <v>2428.64</v>
      </c>
      <c r="S15" s="13"/>
      <c r="T15" s="13">
        <v>0</v>
      </c>
      <c r="U15" s="13"/>
      <c r="V15" s="13">
        <f t="shared" si="1"/>
        <v>3106.3999999999996</v>
      </c>
      <c r="W15" s="13"/>
      <c r="X15" s="13">
        <f t="shared" si="2"/>
        <v>10673.72</v>
      </c>
    </row>
    <row r="16" spans="1:24" x14ac:dyDescent="0.2">
      <c r="A16" s="3" t="s">
        <v>26</v>
      </c>
      <c r="F16" s="13">
        <v>0</v>
      </c>
      <c r="G16" s="13"/>
      <c r="H16" s="14">
        <v>4592.5</v>
      </c>
      <c r="I16" s="13"/>
      <c r="J16" s="13">
        <v>5435</v>
      </c>
      <c r="K16" s="13"/>
      <c r="L16" s="13">
        <v>0</v>
      </c>
      <c r="M16" s="13"/>
      <c r="N16" s="13">
        <f t="shared" si="0"/>
        <v>10027.5</v>
      </c>
      <c r="O16" s="13"/>
      <c r="P16" s="14">
        <v>559</v>
      </c>
      <c r="Q16" s="13"/>
      <c r="R16" s="14">
        <v>2270</v>
      </c>
      <c r="S16" s="13"/>
      <c r="T16" s="13">
        <v>0</v>
      </c>
      <c r="U16" s="13"/>
      <c r="V16" s="13">
        <f t="shared" si="1"/>
        <v>2829</v>
      </c>
      <c r="W16" s="13"/>
      <c r="X16" s="13">
        <f t="shared" si="2"/>
        <v>12856.5</v>
      </c>
    </row>
    <row r="17" spans="1:24" x14ac:dyDescent="0.2">
      <c r="A17" s="3" t="s">
        <v>76</v>
      </c>
      <c r="F17" s="13">
        <v>0</v>
      </c>
      <c r="G17" s="13"/>
      <c r="H17" s="14">
        <v>1676.72</v>
      </c>
      <c r="I17" s="13"/>
      <c r="J17" s="13">
        <v>1002.24</v>
      </c>
      <c r="K17" s="13"/>
      <c r="L17" s="13">
        <v>0</v>
      </c>
      <c r="M17" s="13"/>
      <c r="N17" s="13">
        <f t="shared" si="0"/>
        <v>2678.96</v>
      </c>
      <c r="O17" s="13"/>
      <c r="P17" s="14">
        <v>8424</v>
      </c>
      <c r="Q17" s="13"/>
      <c r="R17" s="14">
        <v>2281.83</v>
      </c>
      <c r="S17" s="13"/>
      <c r="T17" s="13">
        <v>0</v>
      </c>
      <c r="U17" s="13"/>
      <c r="V17" s="13">
        <f t="shared" si="1"/>
        <v>10705.83</v>
      </c>
      <c r="W17" s="13"/>
      <c r="X17" s="13">
        <f t="shared" si="2"/>
        <v>13384.79</v>
      </c>
    </row>
    <row r="18" spans="1:24" x14ac:dyDescent="0.2">
      <c r="A18" s="3" t="s">
        <v>86</v>
      </c>
      <c r="F18" s="13">
        <v>0</v>
      </c>
      <c r="G18" s="13"/>
      <c r="H18" s="14">
        <v>7651.88</v>
      </c>
      <c r="I18" s="13"/>
      <c r="J18" s="13">
        <v>135</v>
      </c>
      <c r="K18" s="13"/>
      <c r="L18" s="13">
        <v>0</v>
      </c>
      <c r="M18" s="13"/>
      <c r="N18" s="13">
        <f t="shared" si="0"/>
        <v>7786.88</v>
      </c>
      <c r="O18" s="13"/>
      <c r="P18" s="14">
        <v>5929.18</v>
      </c>
      <c r="Q18" s="13"/>
      <c r="R18" s="14">
        <v>93</v>
      </c>
      <c r="S18" s="13"/>
      <c r="T18" s="13">
        <v>0</v>
      </c>
      <c r="U18" s="13"/>
      <c r="V18" s="13">
        <f t="shared" si="1"/>
        <v>6022.18</v>
      </c>
      <c r="W18" s="13"/>
      <c r="X18" s="13">
        <f t="shared" si="2"/>
        <v>13809.060000000001</v>
      </c>
    </row>
    <row r="19" spans="1:24" x14ac:dyDescent="0.2">
      <c r="A19" s="3" t="s">
        <v>87</v>
      </c>
      <c r="F19" s="13">
        <v>0</v>
      </c>
      <c r="G19" s="13"/>
      <c r="H19" s="14">
        <v>7635</v>
      </c>
      <c r="I19" s="13"/>
      <c r="J19" s="13">
        <v>0</v>
      </c>
      <c r="K19" s="13"/>
      <c r="L19" s="13">
        <v>0</v>
      </c>
      <c r="M19" s="13"/>
      <c r="N19" s="13">
        <f t="shared" si="0"/>
        <v>7635</v>
      </c>
      <c r="O19" s="13"/>
      <c r="P19" s="14">
        <v>7701.18</v>
      </c>
      <c r="Q19" s="13"/>
      <c r="R19" s="14">
        <v>0</v>
      </c>
      <c r="S19" s="13"/>
      <c r="T19" s="13">
        <v>0</v>
      </c>
      <c r="U19" s="13"/>
      <c r="V19" s="13">
        <f t="shared" si="1"/>
        <v>7701.18</v>
      </c>
      <c r="W19" s="13"/>
      <c r="X19" s="13">
        <f t="shared" si="2"/>
        <v>15336.18</v>
      </c>
    </row>
    <row r="20" spans="1:24" x14ac:dyDescent="0.2">
      <c r="A20" s="3" t="s">
        <v>45</v>
      </c>
      <c r="F20" s="13">
        <v>0</v>
      </c>
      <c r="G20" s="13"/>
      <c r="H20" s="14">
        <v>13859.92</v>
      </c>
      <c r="I20" s="13"/>
      <c r="J20" s="13">
        <v>0</v>
      </c>
      <c r="K20" s="13"/>
      <c r="L20" s="13">
        <v>0</v>
      </c>
      <c r="M20" s="13"/>
      <c r="N20" s="13">
        <f t="shared" si="0"/>
        <v>13859.92</v>
      </c>
      <c r="O20" s="13"/>
      <c r="P20" s="14">
        <v>1717.24</v>
      </c>
      <c r="Q20" s="13"/>
      <c r="R20" s="14">
        <v>0</v>
      </c>
      <c r="S20" s="13"/>
      <c r="T20" s="13">
        <v>0</v>
      </c>
      <c r="U20" s="13"/>
      <c r="V20" s="13">
        <f t="shared" si="1"/>
        <v>1717.24</v>
      </c>
      <c r="W20" s="13"/>
      <c r="X20" s="13">
        <f t="shared" si="2"/>
        <v>15577.16</v>
      </c>
    </row>
    <row r="21" spans="1:24" x14ac:dyDescent="0.2">
      <c r="A21" s="2" t="s">
        <v>9</v>
      </c>
      <c r="F21" s="13">
        <v>0</v>
      </c>
      <c r="G21" s="13"/>
      <c r="H21" s="14">
        <v>3074.42</v>
      </c>
      <c r="I21" s="13"/>
      <c r="J21" s="13">
        <v>5552.63</v>
      </c>
      <c r="K21" s="13"/>
      <c r="L21" s="13">
        <v>0</v>
      </c>
      <c r="M21" s="13"/>
      <c r="N21" s="13">
        <f t="shared" si="0"/>
        <v>8627.0499999999993</v>
      </c>
      <c r="O21" s="13"/>
      <c r="P21" s="14">
        <v>10616.1</v>
      </c>
      <c r="Q21" s="13"/>
      <c r="R21" s="14">
        <v>0</v>
      </c>
      <c r="S21" s="13"/>
      <c r="T21" s="13">
        <v>0</v>
      </c>
      <c r="U21" s="13"/>
      <c r="V21" s="13">
        <f t="shared" si="1"/>
        <v>10616.1</v>
      </c>
      <c r="W21" s="13"/>
      <c r="X21" s="13">
        <f t="shared" si="2"/>
        <v>19243.150000000001</v>
      </c>
    </row>
    <row r="22" spans="1:24" x14ac:dyDescent="0.2">
      <c r="A22" s="3" t="s">
        <v>90</v>
      </c>
      <c r="F22" s="13">
        <v>0</v>
      </c>
      <c r="G22" s="13"/>
      <c r="H22" s="14">
        <v>8655.81</v>
      </c>
      <c r="I22" s="13"/>
      <c r="J22" s="13">
        <v>0</v>
      </c>
      <c r="K22" s="13"/>
      <c r="L22" s="13">
        <v>125.64</v>
      </c>
      <c r="M22" s="13"/>
      <c r="N22" s="13">
        <f t="shared" si="0"/>
        <v>8781.4499999999989</v>
      </c>
      <c r="O22" s="13"/>
      <c r="P22" s="14">
        <v>11409.74</v>
      </c>
      <c r="Q22" s="13"/>
      <c r="R22" s="14">
        <v>422.05</v>
      </c>
      <c r="S22" s="13"/>
      <c r="T22" s="13">
        <v>0</v>
      </c>
      <c r="U22" s="13"/>
      <c r="V22" s="13">
        <f t="shared" si="1"/>
        <v>11831.789999999999</v>
      </c>
      <c r="W22" s="13"/>
      <c r="X22" s="13">
        <f t="shared" si="2"/>
        <v>20613.239999999998</v>
      </c>
    </row>
    <row r="23" spans="1:24" x14ac:dyDescent="0.2">
      <c r="A23" s="3" t="s">
        <v>85</v>
      </c>
      <c r="F23" s="13">
        <v>0</v>
      </c>
      <c r="G23" s="13"/>
      <c r="H23" s="14">
        <v>7470.78</v>
      </c>
      <c r="I23" s="13"/>
      <c r="J23" s="13">
        <v>-274</v>
      </c>
      <c r="K23" s="13"/>
      <c r="L23" s="13">
        <v>9248.65</v>
      </c>
      <c r="M23" s="13"/>
      <c r="N23" s="13">
        <f t="shared" si="0"/>
        <v>16445.43</v>
      </c>
      <c r="O23" s="13"/>
      <c r="P23" s="14">
        <v>2529.9</v>
      </c>
      <c r="Q23" s="13"/>
      <c r="R23" s="14">
        <v>1682.9</v>
      </c>
      <c r="S23" s="13"/>
      <c r="T23" s="13">
        <v>0</v>
      </c>
      <c r="U23" s="13"/>
      <c r="V23" s="13">
        <f t="shared" si="1"/>
        <v>4212.8</v>
      </c>
      <c r="W23" s="13"/>
      <c r="X23" s="13">
        <f t="shared" si="2"/>
        <v>20658.23</v>
      </c>
    </row>
    <row r="24" spans="1:24" x14ac:dyDescent="0.2">
      <c r="A24" s="3" t="s">
        <v>42</v>
      </c>
      <c r="F24" s="13">
        <v>0</v>
      </c>
      <c r="G24" s="13"/>
      <c r="H24" s="14">
        <v>12971.13</v>
      </c>
      <c r="I24" s="13"/>
      <c r="J24" s="13">
        <v>4136.9799999999996</v>
      </c>
      <c r="K24" s="13"/>
      <c r="L24" s="13">
        <v>100</v>
      </c>
      <c r="M24" s="13"/>
      <c r="N24" s="13">
        <f t="shared" si="0"/>
        <v>17208.11</v>
      </c>
      <c r="O24" s="13"/>
      <c r="P24" s="14">
        <v>1687.38</v>
      </c>
      <c r="Q24" s="13"/>
      <c r="R24" s="14">
        <v>2131.92</v>
      </c>
      <c r="S24" s="13"/>
      <c r="T24" s="13">
        <v>0</v>
      </c>
      <c r="U24" s="13"/>
      <c r="V24" s="13">
        <f t="shared" si="1"/>
        <v>3819.3</v>
      </c>
      <c r="W24" s="13"/>
      <c r="X24" s="13">
        <f t="shared" si="2"/>
        <v>21027.41</v>
      </c>
    </row>
    <row r="25" spans="1:24" x14ac:dyDescent="0.2">
      <c r="A25" s="3" t="s">
        <v>54</v>
      </c>
      <c r="F25" s="13">
        <v>0</v>
      </c>
      <c r="G25" s="13"/>
      <c r="H25" s="14">
        <v>14175.68</v>
      </c>
      <c r="I25" s="13"/>
      <c r="J25" s="13">
        <v>0</v>
      </c>
      <c r="K25" s="13"/>
      <c r="L25" s="13">
        <v>0</v>
      </c>
      <c r="M25" s="13"/>
      <c r="N25" s="13">
        <f t="shared" si="0"/>
        <v>14175.68</v>
      </c>
      <c r="O25" s="13"/>
      <c r="P25" s="14">
        <v>6135.13</v>
      </c>
      <c r="Q25" s="13"/>
      <c r="R25" s="14">
        <v>719.55</v>
      </c>
      <c r="S25" s="13"/>
      <c r="T25" s="13">
        <v>0</v>
      </c>
      <c r="U25" s="13"/>
      <c r="V25" s="13">
        <f t="shared" si="1"/>
        <v>6854.68</v>
      </c>
      <c r="W25" s="13"/>
      <c r="X25" s="13">
        <f t="shared" si="2"/>
        <v>21030.36</v>
      </c>
    </row>
    <row r="26" spans="1:24" x14ac:dyDescent="0.2">
      <c r="A26" s="3" t="s">
        <v>47</v>
      </c>
      <c r="F26" s="13">
        <v>0</v>
      </c>
      <c r="G26" s="13"/>
      <c r="H26" s="14">
        <v>0</v>
      </c>
      <c r="I26" s="13"/>
      <c r="J26" s="13">
        <v>8009.12</v>
      </c>
      <c r="K26" s="13"/>
      <c r="L26" s="13">
        <v>0</v>
      </c>
      <c r="M26" s="13"/>
      <c r="N26" s="13">
        <f t="shared" si="0"/>
        <v>8009.12</v>
      </c>
      <c r="O26" s="13"/>
      <c r="P26" s="14">
        <v>85</v>
      </c>
      <c r="Q26" s="13"/>
      <c r="R26" s="14">
        <v>14179.5</v>
      </c>
      <c r="S26" s="13"/>
      <c r="T26" s="13">
        <v>0</v>
      </c>
      <c r="U26" s="13"/>
      <c r="V26" s="13">
        <f t="shared" si="1"/>
        <v>14264.5</v>
      </c>
      <c r="W26" s="13"/>
      <c r="X26" s="13">
        <f t="shared" si="2"/>
        <v>22273.62</v>
      </c>
    </row>
    <row r="27" spans="1:24" x14ac:dyDescent="0.2">
      <c r="A27" s="3" t="s">
        <v>82</v>
      </c>
      <c r="F27" s="13">
        <v>0</v>
      </c>
      <c r="G27" s="13"/>
      <c r="H27" s="14">
        <v>17376.560000000001</v>
      </c>
      <c r="I27" s="13"/>
      <c r="J27" s="13">
        <v>0</v>
      </c>
      <c r="K27" s="13"/>
      <c r="L27" s="13">
        <v>0</v>
      </c>
      <c r="M27" s="13"/>
      <c r="N27" s="13">
        <f t="shared" si="0"/>
        <v>17376.560000000001</v>
      </c>
      <c r="O27" s="13"/>
      <c r="P27" s="14">
        <v>4912</v>
      </c>
      <c r="Q27" s="13"/>
      <c r="R27" s="14">
        <v>0</v>
      </c>
      <c r="S27" s="13"/>
      <c r="T27" s="13">
        <v>0</v>
      </c>
      <c r="U27" s="13"/>
      <c r="V27" s="13">
        <f t="shared" si="1"/>
        <v>4912</v>
      </c>
      <c r="W27" s="13"/>
      <c r="X27" s="13">
        <f t="shared" si="2"/>
        <v>22288.560000000001</v>
      </c>
    </row>
    <row r="28" spans="1:24" x14ac:dyDescent="0.2">
      <c r="A28" s="2" t="s">
        <v>48</v>
      </c>
      <c r="F28" s="13">
        <v>639</v>
      </c>
      <c r="G28" s="13"/>
      <c r="H28" s="14">
        <v>8661.5</v>
      </c>
      <c r="I28" s="13"/>
      <c r="J28" s="13">
        <v>0</v>
      </c>
      <c r="K28" s="13"/>
      <c r="L28" s="13">
        <v>0</v>
      </c>
      <c r="M28" s="13"/>
      <c r="N28" s="13">
        <f t="shared" si="0"/>
        <v>9300.5</v>
      </c>
      <c r="O28" s="13"/>
      <c r="P28" s="14">
        <v>11130.17</v>
      </c>
      <c r="Q28" s="13"/>
      <c r="R28" s="14">
        <v>2663.5</v>
      </c>
      <c r="S28" s="13"/>
      <c r="T28" s="13">
        <v>0</v>
      </c>
      <c r="U28" s="13"/>
      <c r="V28" s="13">
        <f t="shared" si="1"/>
        <v>13793.67</v>
      </c>
      <c r="W28" s="13"/>
      <c r="X28" s="13">
        <f t="shared" si="2"/>
        <v>23094.17</v>
      </c>
    </row>
    <row r="29" spans="1:24" x14ac:dyDescent="0.2">
      <c r="A29" s="3" t="s">
        <v>21</v>
      </c>
      <c r="F29" s="13">
        <v>0</v>
      </c>
      <c r="G29" s="13"/>
      <c r="H29" s="14">
        <v>5328.33</v>
      </c>
      <c r="I29" s="13"/>
      <c r="J29" s="13">
        <v>1093.33</v>
      </c>
      <c r="K29" s="13"/>
      <c r="L29" s="13">
        <v>1907.78</v>
      </c>
      <c r="M29" s="13"/>
      <c r="N29" s="13">
        <f t="shared" si="0"/>
        <v>8329.44</v>
      </c>
      <c r="O29" s="13"/>
      <c r="P29" s="15">
        <v>14573.68</v>
      </c>
      <c r="Q29" s="13"/>
      <c r="R29" s="14">
        <v>2403.7800000000002</v>
      </c>
      <c r="S29" s="13"/>
      <c r="T29" s="13">
        <v>0</v>
      </c>
      <c r="U29" s="13"/>
      <c r="V29" s="13">
        <f t="shared" si="1"/>
        <v>16977.46</v>
      </c>
      <c r="W29" s="13"/>
      <c r="X29" s="13">
        <f t="shared" si="2"/>
        <v>25306.9</v>
      </c>
    </row>
    <row r="30" spans="1:24" x14ac:dyDescent="0.2">
      <c r="A30" s="3" t="s">
        <v>74</v>
      </c>
      <c r="F30" s="13">
        <v>0</v>
      </c>
      <c r="G30" s="13"/>
      <c r="H30" s="14">
        <v>9635.65</v>
      </c>
      <c r="I30" s="13"/>
      <c r="J30" s="13">
        <v>0</v>
      </c>
      <c r="K30" s="13"/>
      <c r="L30" s="13">
        <v>0</v>
      </c>
      <c r="M30" s="13"/>
      <c r="N30" s="13">
        <f t="shared" si="0"/>
        <v>9635.65</v>
      </c>
      <c r="O30" s="13"/>
      <c r="P30" s="14">
        <v>15904.41</v>
      </c>
      <c r="Q30" s="13"/>
      <c r="R30" s="14">
        <v>768.1</v>
      </c>
      <c r="S30" s="13"/>
      <c r="T30" s="13">
        <v>0</v>
      </c>
      <c r="U30" s="13"/>
      <c r="V30" s="13">
        <f t="shared" si="1"/>
        <v>16672.509999999998</v>
      </c>
      <c r="W30" s="13"/>
      <c r="X30" s="13">
        <f t="shared" si="2"/>
        <v>26308.159999999996</v>
      </c>
    </row>
    <row r="31" spans="1:24" x14ac:dyDescent="0.2">
      <c r="A31" s="3" t="s">
        <v>67</v>
      </c>
      <c r="F31" s="13">
        <v>0</v>
      </c>
      <c r="G31" s="13"/>
      <c r="H31" s="14">
        <v>21955.99</v>
      </c>
      <c r="I31" s="13"/>
      <c r="J31" s="13">
        <v>0</v>
      </c>
      <c r="K31" s="13"/>
      <c r="L31" s="13">
        <v>0</v>
      </c>
      <c r="M31" s="13"/>
      <c r="N31" s="13">
        <f t="shared" si="0"/>
        <v>21955.99</v>
      </c>
      <c r="O31" s="13"/>
      <c r="P31" s="14">
        <v>4432.87</v>
      </c>
      <c r="Q31" s="13"/>
      <c r="R31" s="14">
        <v>0</v>
      </c>
      <c r="S31" s="13"/>
      <c r="T31" s="13">
        <v>0</v>
      </c>
      <c r="U31" s="13"/>
      <c r="V31" s="13">
        <f t="shared" si="1"/>
        <v>4432.87</v>
      </c>
      <c r="W31" s="13"/>
      <c r="X31" s="13">
        <f t="shared" si="2"/>
        <v>26388.86</v>
      </c>
    </row>
    <row r="32" spans="1:24" x14ac:dyDescent="0.2">
      <c r="A32" s="3" t="s">
        <v>16</v>
      </c>
      <c r="F32" s="13">
        <v>0</v>
      </c>
      <c r="G32" s="13"/>
      <c r="H32" s="14">
        <v>10889.08</v>
      </c>
      <c r="I32" s="13"/>
      <c r="J32" s="13">
        <v>9999.2000000000007</v>
      </c>
      <c r="K32" s="13"/>
      <c r="L32" s="13">
        <v>0</v>
      </c>
      <c r="M32" s="13"/>
      <c r="N32" s="13">
        <f t="shared" si="0"/>
        <v>20888.28</v>
      </c>
      <c r="O32" s="13"/>
      <c r="P32" s="14">
        <v>707.2</v>
      </c>
      <c r="Q32" s="13"/>
      <c r="R32" s="14">
        <v>5248.4</v>
      </c>
      <c r="S32" s="13"/>
      <c r="T32" s="13">
        <v>0</v>
      </c>
      <c r="U32" s="13"/>
      <c r="V32" s="13">
        <f t="shared" si="1"/>
        <v>5955.5999999999995</v>
      </c>
      <c r="W32" s="13"/>
      <c r="X32" s="13">
        <f t="shared" si="2"/>
        <v>26843.879999999997</v>
      </c>
    </row>
    <row r="33" spans="1:24" x14ac:dyDescent="0.2">
      <c r="A33" s="2" t="s">
        <v>24</v>
      </c>
      <c r="F33" s="13">
        <v>8672.0499999999993</v>
      </c>
      <c r="G33" s="13"/>
      <c r="H33" s="14">
        <v>3466.05</v>
      </c>
      <c r="I33" s="13"/>
      <c r="J33" s="13">
        <v>8755.86</v>
      </c>
      <c r="K33" s="13"/>
      <c r="L33" s="13">
        <v>0</v>
      </c>
      <c r="M33" s="13"/>
      <c r="N33" s="13">
        <f t="shared" si="0"/>
        <v>20893.96</v>
      </c>
      <c r="O33" s="13"/>
      <c r="P33" s="14">
        <v>5966.97</v>
      </c>
      <c r="Q33" s="13"/>
      <c r="R33" s="14">
        <v>432.2</v>
      </c>
      <c r="S33" s="13"/>
      <c r="T33" s="13">
        <v>0</v>
      </c>
      <c r="U33" s="13"/>
      <c r="V33" s="13">
        <f t="shared" si="1"/>
        <v>6399.17</v>
      </c>
      <c r="W33" s="13"/>
      <c r="X33" s="13">
        <f t="shared" si="2"/>
        <v>27293.129999999997</v>
      </c>
    </row>
    <row r="34" spans="1:24" x14ac:dyDescent="0.2">
      <c r="A34" s="3" t="s">
        <v>65</v>
      </c>
      <c r="F34" s="13">
        <v>0</v>
      </c>
      <c r="G34" s="13"/>
      <c r="H34" s="14">
        <v>11638.84</v>
      </c>
      <c r="I34" s="13"/>
      <c r="J34" s="13">
        <v>0</v>
      </c>
      <c r="K34" s="13"/>
      <c r="L34" s="13">
        <v>0</v>
      </c>
      <c r="M34" s="13"/>
      <c r="N34" s="13">
        <f t="shared" si="0"/>
        <v>11638.84</v>
      </c>
      <c r="O34" s="13"/>
      <c r="P34" s="14">
        <v>7731.79</v>
      </c>
      <c r="Q34" s="13"/>
      <c r="R34" s="14">
        <v>7965.41</v>
      </c>
      <c r="S34" s="13"/>
      <c r="T34" s="13">
        <v>0</v>
      </c>
      <c r="U34" s="13"/>
      <c r="V34" s="13">
        <f t="shared" si="1"/>
        <v>15697.2</v>
      </c>
      <c r="W34" s="13"/>
      <c r="X34" s="13">
        <f t="shared" si="2"/>
        <v>27336.04</v>
      </c>
    </row>
    <row r="35" spans="1:24" x14ac:dyDescent="0.2">
      <c r="A35" s="3" t="s">
        <v>134</v>
      </c>
      <c r="F35" s="13">
        <v>0</v>
      </c>
      <c r="G35" s="13"/>
      <c r="H35" s="14">
        <v>5571.13</v>
      </c>
      <c r="I35" s="13"/>
      <c r="J35" s="13">
        <v>0</v>
      </c>
      <c r="K35" s="13"/>
      <c r="L35" s="13">
        <v>0</v>
      </c>
      <c r="M35" s="13"/>
      <c r="N35" s="13">
        <f t="shared" si="0"/>
        <v>5571.13</v>
      </c>
      <c r="O35" s="13"/>
      <c r="P35" s="14">
        <v>23365.8</v>
      </c>
      <c r="Q35" s="13"/>
      <c r="R35" s="14">
        <v>1848.32</v>
      </c>
      <c r="S35" s="13"/>
      <c r="T35" s="13">
        <v>0</v>
      </c>
      <c r="U35" s="13"/>
      <c r="V35" s="13">
        <f t="shared" si="1"/>
        <v>25214.12</v>
      </c>
      <c r="W35" s="13"/>
      <c r="X35" s="13">
        <f t="shared" si="2"/>
        <v>30785.25</v>
      </c>
    </row>
    <row r="36" spans="1:24" x14ac:dyDescent="0.2">
      <c r="A36" s="3" t="s">
        <v>68</v>
      </c>
      <c r="F36" s="13">
        <v>0</v>
      </c>
      <c r="G36" s="13"/>
      <c r="H36" s="14">
        <v>15082.3</v>
      </c>
      <c r="I36" s="13"/>
      <c r="J36" s="13">
        <v>16113.16</v>
      </c>
      <c r="K36" s="13"/>
      <c r="L36" s="13">
        <v>0</v>
      </c>
      <c r="M36" s="13"/>
      <c r="N36" s="13">
        <f t="shared" si="0"/>
        <v>31195.46</v>
      </c>
      <c r="O36" s="13"/>
      <c r="P36" s="14">
        <v>0</v>
      </c>
      <c r="Q36" s="13"/>
      <c r="R36" s="14">
        <v>0</v>
      </c>
      <c r="S36" s="13"/>
      <c r="T36" s="13">
        <v>0</v>
      </c>
      <c r="U36" s="13"/>
      <c r="V36" s="13">
        <f t="shared" si="1"/>
        <v>0</v>
      </c>
      <c r="W36" s="13"/>
      <c r="X36" s="13">
        <f t="shared" si="2"/>
        <v>31195.46</v>
      </c>
    </row>
    <row r="37" spans="1:24" x14ac:dyDescent="0.2">
      <c r="A37" s="2" t="s">
        <v>10</v>
      </c>
      <c r="F37" s="13">
        <v>0</v>
      </c>
      <c r="G37" s="13"/>
      <c r="H37" s="14">
        <v>13991</v>
      </c>
      <c r="I37" s="13"/>
      <c r="J37" s="13">
        <v>4525</v>
      </c>
      <c r="K37" s="13"/>
      <c r="L37" s="13">
        <v>0</v>
      </c>
      <c r="M37" s="13"/>
      <c r="N37" s="13">
        <f t="shared" si="0"/>
        <v>18516</v>
      </c>
      <c r="O37" s="13"/>
      <c r="P37" s="14">
        <v>10731.58</v>
      </c>
      <c r="Q37" s="13"/>
      <c r="R37" s="14">
        <v>1964.36</v>
      </c>
      <c r="S37" s="13"/>
      <c r="T37" s="13">
        <v>0</v>
      </c>
      <c r="U37" s="13"/>
      <c r="V37" s="13">
        <f t="shared" si="1"/>
        <v>12695.94</v>
      </c>
      <c r="W37" s="13"/>
      <c r="X37" s="13">
        <f t="shared" si="2"/>
        <v>31211.940000000002</v>
      </c>
    </row>
    <row r="38" spans="1:24" x14ac:dyDescent="0.2">
      <c r="A38" s="4" t="s">
        <v>95</v>
      </c>
      <c r="F38" s="13">
        <v>0</v>
      </c>
      <c r="G38" s="13"/>
      <c r="H38" s="14">
        <v>16534.599999999999</v>
      </c>
      <c r="I38" s="13"/>
      <c r="J38" s="13">
        <v>5127.2299999999996</v>
      </c>
      <c r="K38" s="13"/>
      <c r="L38" s="13">
        <v>0</v>
      </c>
      <c r="M38" s="13"/>
      <c r="N38" s="13">
        <f t="shared" si="0"/>
        <v>21661.829999999998</v>
      </c>
      <c r="O38" s="13"/>
      <c r="P38" s="14">
        <v>175.4</v>
      </c>
      <c r="Q38" s="13"/>
      <c r="R38" s="14">
        <v>9507.7099999999991</v>
      </c>
      <c r="S38" s="13"/>
      <c r="T38" s="13">
        <v>0</v>
      </c>
      <c r="U38" s="13"/>
      <c r="V38" s="13">
        <f t="shared" si="1"/>
        <v>9683.1099999999988</v>
      </c>
      <c r="W38" s="13"/>
      <c r="X38" s="13">
        <f t="shared" si="2"/>
        <v>31344.939999999995</v>
      </c>
    </row>
    <row r="39" spans="1:24" x14ac:dyDescent="0.2">
      <c r="A39" s="2" t="s">
        <v>7</v>
      </c>
      <c r="F39" s="13">
        <v>0</v>
      </c>
      <c r="G39" s="13"/>
      <c r="H39" s="14">
        <v>27963</v>
      </c>
      <c r="I39" s="13"/>
      <c r="J39" s="13">
        <v>2250</v>
      </c>
      <c r="K39" s="13"/>
      <c r="L39" s="13">
        <v>197.5</v>
      </c>
      <c r="M39" s="13"/>
      <c r="N39" s="13">
        <f t="shared" si="0"/>
        <v>30410.5</v>
      </c>
      <c r="O39" s="13"/>
      <c r="P39" s="14">
        <v>468.98</v>
      </c>
      <c r="Q39" s="13"/>
      <c r="R39" s="14">
        <v>688.5</v>
      </c>
      <c r="S39" s="13"/>
      <c r="T39" s="13">
        <v>0</v>
      </c>
      <c r="U39" s="13"/>
      <c r="V39" s="13">
        <f t="shared" si="1"/>
        <v>1157.48</v>
      </c>
      <c r="W39" s="13"/>
      <c r="X39" s="13">
        <f t="shared" si="2"/>
        <v>31567.98</v>
      </c>
    </row>
    <row r="40" spans="1:24" x14ac:dyDescent="0.2">
      <c r="A40" s="3" t="s">
        <v>88</v>
      </c>
      <c r="F40" s="13">
        <v>0</v>
      </c>
      <c r="G40" s="13"/>
      <c r="H40" s="14">
        <v>12596</v>
      </c>
      <c r="I40" s="13"/>
      <c r="J40" s="13">
        <v>0</v>
      </c>
      <c r="K40" s="13"/>
      <c r="L40" s="13">
        <v>8800.5499999999993</v>
      </c>
      <c r="M40" s="13"/>
      <c r="N40" s="13">
        <f t="shared" ref="N40:N71" si="3">SUM(F40+H40+J40+L40)</f>
        <v>21396.55</v>
      </c>
      <c r="O40" s="13"/>
      <c r="P40" s="14">
        <v>11037.7</v>
      </c>
      <c r="Q40" s="13"/>
      <c r="R40" s="14">
        <v>942</v>
      </c>
      <c r="S40" s="13"/>
      <c r="T40" s="13">
        <v>0</v>
      </c>
      <c r="U40" s="13"/>
      <c r="V40" s="13">
        <f t="shared" ref="V40:V71" si="4">P40+R40+T40</f>
        <v>11979.7</v>
      </c>
      <c r="W40" s="13"/>
      <c r="X40" s="13">
        <f t="shared" ref="X40:X71" si="5">N40+V40</f>
        <v>33376.25</v>
      </c>
    </row>
    <row r="41" spans="1:24" x14ac:dyDescent="0.2">
      <c r="A41" s="3" t="s">
        <v>66</v>
      </c>
      <c r="F41" s="13">
        <v>0</v>
      </c>
      <c r="G41" s="13"/>
      <c r="H41" s="14">
        <v>12175.83</v>
      </c>
      <c r="I41" s="13"/>
      <c r="J41" s="13">
        <v>12269.72</v>
      </c>
      <c r="K41" s="13"/>
      <c r="L41" s="13">
        <v>0</v>
      </c>
      <c r="M41" s="13"/>
      <c r="N41" s="13">
        <f t="shared" si="3"/>
        <v>24445.55</v>
      </c>
      <c r="O41" s="13"/>
      <c r="P41" s="14">
        <v>2078.29</v>
      </c>
      <c r="Q41" s="13"/>
      <c r="R41" s="14">
        <v>7368.9</v>
      </c>
      <c r="S41" s="13"/>
      <c r="T41" s="13">
        <v>0</v>
      </c>
      <c r="U41" s="13"/>
      <c r="V41" s="13">
        <f t="shared" si="4"/>
        <v>9447.1899999999987</v>
      </c>
      <c r="W41" s="13"/>
      <c r="X41" s="13">
        <f t="shared" si="5"/>
        <v>33892.74</v>
      </c>
    </row>
    <row r="42" spans="1:24" x14ac:dyDescent="0.2">
      <c r="A42" s="3" t="s">
        <v>60</v>
      </c>
      <c r="F42" s="13">
        <v>0</v>
      </c>
      <c r="G42" s="13"/>
      <c r="H42" s="14">
        <v>3899.17</v>
      </c>
      <c r="I42" s="13"/>
      <c r="J42" s="13">
        <v>0</v>
      </c>
      <c r="K42" s="13"/>
      <c r="L42" s="13">
        <v>0</v>
      </c>
      <c r="M42" s="13"/>
      <c r="N42" s="13">
        <f t="shared" si="3"/>
        <v>3899.17</v>
      </c>
      <c r="O42" s="13"/>
      <c r="P42" s="14">
        <v>30804.53</v>
      </c>
      <c r="Q42" s="13"/>
      <c r="R42" s="14">
        <v>0</v>
      </c>
      <c r="S42" s="13"/>
      <c r="T42" s="13">
        <v>0</v>
      </c>
      <c r="U42" s="13"/>
      <c r="V42" s="13">
        <f t="shared" si="4"/>
        <v>30804.53</v>
      </c>
      <c r="W42" s="13"/>
      <c r="X42" s="13">
        <f t="shared" si="5"/>
        <v>34703.699999999997</v>
      </c>
    </row>
    <row r="43" spans="1:24" x14ac:dyDescent="0.2">
      <c r="A43" s="3" t="s">
        <v>22</v>
      </c>
      <c r="F43" s="13">
        <v>0</v>
      </c>
      <c r="G43" s="13"/>
      <c r="H43" s="14">
        <v>26472.51</v>
      </c>
      <c r="I43" s="13"/>
      <c r="J43" s="13">
        <v>0</v>
      </c>
      <c r="K43" s="13"/>
      <c r="L43" s="13">
        <v>0</v>
      </c>
      <c r="M43" s="13"/>
      <c r="N43" s="13">
        <f t="shared" si="3"/>
        <v>26472.51</v>
      </c>
      <c r="O43" s="13"/>
      <c r="P43" s="14">
        <v>8592.09</v>
      </c>
      <c r="Q43" s="13"/>
      <c r="R43" s="14">
        <v>0</v>
      </c>
      <c r="S43" s="13"/>
      <c r="T43" s="13">
        <v>0</v>
      </c>
      <c r="U43" s="13"/>
      <c r="V43" s="13">
        <f t="shared" si="4"/>
        <v>8592.09</v>
      </c>
      <c r="W43" s="13"/>
      <c r="X43" s="13">
        <f t="shared" si="5"/>
        <v>35064.6</v>
      </c>
    </row>
    <row r="44" spans="1:24" x14ac:dyDescent="0.2">
      <c r="A44" s="2" t="s">
        <v>2</v>
      </c>
      <c r="F44" s="13">
        <v>0</v>
      </c>
      <c r="G44" s="13"/>
      <c r="H44" s="14">
        <v>35181</v>
      </c>
      <c r="I44" s="13"/>
      <c r="J44" s="13">
        <v>0</v>
      </c>
      <c r="K44" s="13"/>
      <c r="L44" s="13">
        <v>0</v>
      </c>
      <c r="M44" s="13"/>
      <c r="N44" s="13">
        <f t="shared" si="3"/>
        <v>35181</v>
      </c>
      <c r="O44" s="13"/>
      <c r="P44" s="14">
        <v>0</v>
      </c>
      <c r="Q44" s="13"/>
      <c r="R44" s="14">
        <v>0</v>
      </c>
      <c r="S44" s="13"/>
      <c r="T44" s="13">
        <v>0</v>
      </c>
      <c r="U44" s="13"/>
      <c r="V44" s="13">
        <f t="shared" si="4"/>
        <v>0</v>
      </c>
      <c r="W44" s="13"/>
      <c r="X44" s="13">
        <f t="shared" si="5"/>
        <v>35181</v>
      </c>
    </row>
    <row r="45" spans="1:24" x14ac:dyDescent="0.2">
      <c r="A45" s="3" t="s">
        <v>70</v>
      </c>
      <c r="F45" s="13">
        <v>0</v>
      </c>
      <c r="G45" s="13"/>
      <c r="H45" s="14">
        <v>30392.5</v>
      </c>
      <c r="I45" s="13"/>
      <c r="J45" s="13">
        <v>0</v>
      </c>
      <c r="K45" s="13"/>
      <c r="L45" s="13">
        <v>0</v>
      </c>
      <c r="M45" s="13"/>
      <c r="N45" s="13">
        <f t="shared" si="3"/>
        <v>30392.5</v>
      </c>
      <c r="O45" s="13"/>
      <c r="P45" s="14">
        <v>0</v>
      </c>
      <c r="Q45" s="13"/>
      <c r="R45" s="14">
        <v>5950</v>
      </c>
      <c r="S45" s="13"/>
      <c r="T45" s="13">
        <v>0</v>
      </c>
      <c r="U45" s="13"/>
      <c r="V45" s="13">
        <f t="shared" si="4"/>
        <v>5950</v>
      </c>
      <c r="W45" s="13"/>
      <c r="X45" s="13">
        <f t="shared" si="5"/>
        <v>36342.5</v>
      </c>
    </row>
    <row r="46" spans="1:24" x14ac:dyDescent="0.2">
      <c r="A46" s="3" t="s">
        <v>61</v>
      </c>
      <c r="F46" s="13">
        <v>0</v>
      </c>
      <c r="G46" s="13"/>
      <c r="H46" s="14">
        <v>10065.66</v>
      </c>
      <c r="I46" s="13"/>
      <c r="J46" s="13">
        <v>8578.64</v>
      </c>
      <c r="K46" s="13"/>
      <c r="L46" s="13">
        <v>3104.79</v>
      </c>
      <c r="M46" s="13"/>
      <c r="N46" s="13">
        <f t="shared" si="3"/>
        <v>21749.09</v>
      </c>
      <c r="O46" s="13"/>
      <c r="P46" s="14">
        <v>6838.49</v>
      </c>
      <c r="Q46" s="13"/>
      <c r="R46" s="14">
        <v>9475.14</v>
      </c>
      <c r="S46" s="13"/>
      <c r="T46" s="13">
        <v>0</v>
      </c>
      <c r="U46" s="13"/>
      <c r="V46" s="13">
        <f t="shared" si="4"/>
        <v>16313.63</v>
      </c>
      <c r="W46" s="13"/>
      <c r="X46" s="13">
        <f t="shared" si="5"/>
        <v>38062.720000000001</v>
      </c>
    </row>
    <row r="47" spans="1:24" x14ac:dyDescent="0.2">
      <c r="A47" s="3" t="s">
        <v>92</v>
      </c>
      <c r="F47" s="13">
        <v>0</v>
      </c>
      <c r="G47" s="13"/>
      <c r="H47" s="14">
        <v>27196</v>
      </c>
      <c r="I47" s="13"/>
      <c r="J47" s="13">
        <v>5260</v>
      </c>
      <c r="K47" s="13"/>
      <c r="L47" s="13">
        <v>0</v>
      </c>
      <c r="M47" s="13"/>
      <c r="N47" s="13">
        <f t="shared" si="3"/>
        <v>32456</v>
      </c>
      <c r="O47" s="13"/>
      <c r="P47" s="14">
        <v>6992</v>
      </c>
      <c r="Q47" s="13"/>
      <c r="R47" s="14">
        <v>0</v>
      </c>
      <c r="S47" s="13"/>
      <c r="T47" s="13">
        <v>0</v>
      </c>
      <c r="U47" s="13"/>
      <c r="V47" s="13">
        <f t="shared" si="4"/>
        <v>6992</v>
      </c>
      <c r="W47" s="13"/>
      <c r="X47" s="13">
        <f t="shared" si="5"/>
        <v>39448</v>
      </c>
    </row>
    <row r="48" spans="1:24" x14ac:dyDescent="0.2">
      <c r="A48" s="3" t="s">
        <v>4</v>
      </c>
      <c r="F48" s="13">
        <v>0</v>
      </c>
      <c r="G48" s="13"/>
      <c r="H48" s="14">
        <v>28749.17</v>
      </c>
      <c r="I48" s="13"/>
      <c r="J48" s="13">
        <v>9022.02</v>
      </c>
      <c r="K48" s="13"/>
      <c r="L48" s="13">
        <v>403.23</v>
      </c>
      <c r="M48" s="13"/>
      <c r="N48" s="13">
        <f t="shared" si="3"/>
        <v>38174.420000000006</v>
      </c>
      <c r="O48" s="13"/>
      <c r="P48" s="14">
        <v>1571.38</v>
      </c>
      <c r="Q48" s="13"/>
      <c r="R48" s="14">
        <v>0</v>
      </c>
      <c r="S48" s="13"/>
      <c r="T48" s="13">
        <v>0</v>
      </c>
      <c r="U48" s="13"/>
      <c r="V48" s="13">
        <f t="shared" si="4"/>
        <v>1571.38</v>
      </c>
      <c r="W48" s="13"/>
      <c r="X48" s="13">
        <f t="shared" si="5"/>
        <v>39745.800000000003</v>
      </c>
    </row>
    <row r="49" spans="1:24" x14ac:dyDescent="0.2">
      <c r="A49" s="3" t="s">
        <v>84</v>
      </c>
      <c r="F49" s="13">
        <v>0</v>
      </c>
      <c r="G49" s="13"/>
      <c r="H49" s="14">
        <v>25486</v>
      </c>
      <c r="I49" s="13"/>
      <c r="J49" s="13">
        <v>13762</v>
      </c>
      <c r="K49" s="13"/>
      <c r="L49" s="13">
        <v>0</v>
      </c>
      <c r="M49" s="13"/>
      <c r="N49" s="13">
        <f t="shared" si="3"/>
        <v>39248</v>
      </c>
      <c r="O49" s="13"/>
      <c r="P49" s="14">
        <v>1120</v>
      </c>
      <c r="Q49" s="13"/>
      <c r="R49" s="14">
        <v>1545</v>
      </c>
      <c r="S49" s="13"/>
      <c r="T49" s="13">
        <v>0</v>
      </c>
      <c r="U49" s="13"/>
      <c r="V49" s="13">
        <f t="shared" si="4"/>
        <v>2665</v>
      </c>
      <c r="W49" s="13"/>
      <c r="X49" s="13">
        <f t="shared" si="5"/>
        <v>41913</v>
      </c>
    </row>
    <row r="50" spans="1:24" x14ac:dyDescent="0.2">
      <c r="A50" s="2" t="s">
        <v>43</v>
      </c>
      <c r="F50" s="13">
        <v>0</v>
      </c>
      <c r="G50" s="13"/>
      <c r="H50" s="14">
        <v>33614.74</v>
      </c>
      <c r="I50" s="13"/>
      <c r="J50" s="13">
        <v>9185</v>
      </c>
      <c r="K50" s="13"/>
      <c r="L50" s="13">
        <v>0</v>
      </c>
      <c r="M50" s="13"/>
      <c r="N50" s="13">
        <f t="shared" si="3"/>
        <v>42799.74</v>
      </c>
      <c r="O50" s="13"/>
      <c r="P50" s="14">
        <v>-138</v>
      </c>
      <c r="Q50" s="13"/>
      <c r="R50" s="14">
        <v>0</v>
      </c>
      <c r="S50" s="13"/>
      <c r="T50" s="13">
        <v>0</v>
      </c>
      <c r="U50" s="13"/>
      <c r="V50" s="13">
        <f t="shared" si="4"/>
        <v>-138</v>
      </c>
      <c r="W50" s="13"/>
      <c r="X50" s="13">
        <f t="shared" si="5"/>
        <v>42661.74</v>
      </c>
    </row>
    <row r="51" spans="1:24" x14ac:dyDescent="0.2">
      <c r="A51" s="2" t="s">
        <v>19</v>
      </c>
      <c r="F51" s="13">
        <v>0</v>
      </c>
      <c r="G51" s="13"/>
      <c r="H51" s="14">
        <v>13095.29</v>
      </c>
      <c r="I51" s="13"/>
      <c r="J51" s="13">
        <v>4351.5600000000004</v>
      </c>
      <c r="K51" s="13"/>
      <c r="L51" s="13">
        <v>0</v>
      </c>
      <c r="M51" s="13"/>
      <c r="N51" s="13">
        <f t="shared" si="3"/>
        <v>17446.850000000002</v>
      </c>
      <c r="O51" s="13"/>
      <c r="P51" s="14">
        <v>12139.8</v>
      </c>
      <c r="Q51" s="13"/>
      <c r="R51" s="14">
        <v>13102.27</v>
      </c>
      <c r="S51" s="13"/>
      <c r="T51" s="13">
        <v>0</v>
      </c>
      <c r="U51" s="13"/>
      <c r="V51" s="13">
        <f t="shared" si="4"/>
        <v>25242.07</v>
      </c>
      <c r="W51" s="13"/>
      <c r="X51" s="13">
        <f t="shared" si="5"/>
        <v>42688.92</v>
      </c>
    </row>
    <row r="52" spans="1:24" x14ac:dyDescent="0.2">
      <c r="A52" s="2" t="s">
        <v>63</v>
      </c>
      <c r="F52" s="13">
        <v>0</v>
      </c>
      <c r="G52" s="13"/>
      <c r="H52" s="14">
        <v>31482.57</v>
      </c>
      <c r="I52" s="13"/>
      <c r="J52" s="13">
        <v>10027.5</v>
      </c>
      <c r="K52" s="13"/>
      <c r="L52" s="13">
        <v>0</v>
      </c>
      <c r="M52" s="13"/>
      <c r="N52" s="13">
        <f t="shared" si="3"/>
        <v>41510.07</v>
      </c>
      <c r="O52" s="13"/>
      <c r="P52" s="14">
        <v>4143</v>
      </c>
      <c r="Q52" s="13"/>
      <c r="R52" s="14">
        <v>0</v>
      </c>
      <c r="S52" s="13"/>
      <c r="T52" s="13">
        <v>0</v>
      </c>
      <c r="U52" s="13"/>
      <c r="V52" s="13">
        <f t="shared" si="4"/>
        <v>4143</v>
      </c>
      <c r="W52" s="13"/>
      <c r="X52" s="13">
        <f t="shared" si="5"/>
        <v>45653.07</v>
      </c>
    </row>
    <row r="53" spans="1:24" x14ac:dyDescent="0.2">
      <c r="A53" s="2" t="s">
        <v>11</v>
      </c>
      <c r="F53" s="13">
        <v>0</v>
      </c>
      <c r="G53" s="13"/>
      <c r="H53" s="14">
        <v>21368.400000000001</v>
      </c>
      <c r="I53" s="13"/>
      <c r="J53" s="13">
        <v>0</v>
      </c>
      <c r="K53" s="13"/>
      <c r="L53" s="13">
        <v>0</v>
      </c>
      <c r="M53" s="13"/>
      <c r="N53" s="13">
        <f t="shared" si="3"/>
        <v>21368.400000000001</v>
      </c>
      <c r="O53" s="13"/>
      <c r="P53" s="14">
        <v>18359.900000000001</v>
      </c>
      <c r="Q53" s="13"/>
      <c r="R53" s="14">
        <v>5980.5</v>
      </c>
      <c r="S53" s="13"/>
      <c r="T53" s="13">
        <v>0</v>
      </c>
      <c r="U53" s="13"/>
      <c r="V53" s="13">
        <f t="shared" si="4"/>
        <v>24340.400000000001</v>
      </c>
      <c r="W53" s="13"/>
      <c r="X53" s="13">
        <f t="shared" si="5"/>
        <v>45708.800000000003</v>
      </c>
    </row>
    <row r="54" spans="1:24" x14ac:dyDescent="0.2">
      <c r="A54" s="3" t="s">
        <v>83</v>
      </c>
      <c r="F54" s="13">
        <v>0</v>
      </c>
      <c r="G54" s="13"/>
      <c r="H54" s="14">
        <v>17842.38</v>
      </c>
      <c r="I54" s="13"/>
      <c r="J54" s="13">
        <v>2966</v>
      </c>
      <c r="K54" s="13"/>
      <c r="L54" s="13">
        <v>414</v>
      </c>
      <c r="M54" s="13"/>
      <c r="N54" s="13">
        <f t="shared" si="3"/>
        <v>21222.38</v>
      </c>
      <c r="O54" s="13"/>
      <c r="P54" s="14">
        <v>24763.87</v>
      </c>
      <c r="Q54" s="13"/>
      <c r="R54" s="14">
        <v>0</v>
      </c>
      <c r="S54" s="13"/>
      <c r="T54" s="13">
        <v>0</v>
      </c>
      <c r="U54" s="13"/>
      <c r="V54" s="13">
        <f t="shared" si="4"/>
        <v>24763.87</v>
      </c>
      <c r="W54" s="13"/>
      <c r="X54" s="13">
        <f t="shared" si="5"/>
        <v>45986.25</v>
      </c>
    </row>
    <row r="55" spans="1:24" x14ac:dyDescent="0.2">
      <c r="A55" s="3" t="s">
        <v>18</v>
      </c>
      <c r="F55" s="13">
        <v>0</v>
      </c>
      <c r="G55" s="13"/>
      <c r="H55" s="14">
        <v>16854.240000000002</v>
      </c>
      <c r="I55" s="13"/>
      <c r="J55" s="13">
        <v>605</v>
      </c>
      <c r="K55" s="13"/>
      <c r="L55" s="13">
        <v>15408.88</v>
      </c>
      <c r="M55" s="13"/>
      <c r="N55" s="13">
        <f t="shared" si="3"/>
        <v>32868.120000000003</v>
      </c>
      <c r="O55" s="13"/>
      <c r="P55" s="14">
        <v>9032.81</v>
      </c>
      <c r="Q55" s="13"/>
      <c r="R55" s="14">
        <v>4820</v>
      </c>
      <c r="S55" s="13"/>
      <c r="T55" s="13">
        <v>0</v>
      </c>
      <c r="U55" s="13"/>
      <c r="V55" s="13">
        <f t="shared" si="4"/>
        <v>13852.81</v>
      </c>
      <c r="W55" s="13"/>
      <c r="X55" s="13">
        <f t="shared" si="5"/>
        <v>46720.93</v>
      </c>
    </row>
    <row r="56" spans="1:24" x14ac:dyDescent="0.2">
      <c r="A56" s="3" t="s">
        <v>57</v>
      </c>
      <c r="F56" s="13">
        <v>0</v>
      </c>
      <c r="G56" s="13"/>
      <c r="H56" s="14">
        <v>23222.48</v>
      </c>
      <c r="I56" s="13"/>
      <c r="J56" s="13">
        <v>9453.7000000000007</v>
      </c>
      <c r="K56" s="13"/>
      <c r="L56" s="13">
        <v>0</v>
      </c>
      <c r="M56" s="13"/>
      <c r="N56" s="13">
        <f t="shared" si="3"/>
        <v>32676.18</v>
      </c>
      <c r="O56" s="13"/>
      <c r="P56" s="14">
        <v>14063.62</v>
      </c>
      <c r="Q56" s="13"/>
      <c r="R56" s="14">
        <v>0</v>
      </c>
      <c r="S56" s="13"/>
      <c r="T56" s="13">
        <v>0</v>
      </c>
      <c r="U56" s="13"/>
      <c r="V56" s="13">
        <f t="shared" si="4"/>
        <v>14063.62</v>
      </c>
      <c r="W56" s="13"/>
      <c r="X56" s="13">
        <f t="shared" si="5"/>
        <v>46739.8</v>
      </c>
    </row>
    <row r="57" spans="1:24" x14ac:dyDescent="0.2">
      <c r="A57" s="3" t="s">
        <v>34</v>
      </c>
      <c r="F57" s="13">
        <v>0</v>
      </c>
      <c r="G57" s="13"/>
      <c r="H57" s="14">
        <v>24626.6</v>
      </c>
      <c r="I57" s="13"/>
      <c r="J57" s="13">
        <v>6405</v>
      </c>
      <c r="K57" s="13"/>
      <c r="L57" s="13">
        <v>0</v>
      </c>
      <c r="M57" s="13"/>
      <c r="N57" s="13">
        <f t="shared" si="3"/>
        <v>31031.599999999999</v>
      </c>
      <c r="O57" s="13"/>
      <c r="P57" s="14">
        <v>15179</v>
      </c>
      <c r="Q57" s="13"/>
      <c r="R57" s="14">
        <v>1805</v>
      </c>
      <c r="S57" s="13"/>
      <c r="T57" s="13">
        <v>0</v>
      </c>
      <c r="U57" s="13"/>
      <c r="V57" s="13">
        <f t="shared" si="4"/>
        <v>16984</v>
      </c>
      <c r="W57" s="13"/>
      <c r="X57" s="13">
        <f t="shared" si="5"/>
        <v>48015.6</v>
      </c>
    </row>
    <row r="58" spans="1:24" x14ac:dyDescent="0.2">
      <c r="A58" s="3" t="s">
        <v>6</v>
      </c>
      <c r="F58" s="13">
        <v>0</v>
      </c>
      <c r="G58" s="13"/>
      <c r="H58" s="14">
        <v>9481.2900000000009</v>
      </c>
      <c r="I58" s="13"/>
      <c r="J58" s="13">
        <v>3805.52</v>
      </c>
      <c r="K58" s="13"/>
      <c r="L58" s="13">
        <v>6854.45</v>
      </c>
      <c r="M58" s="13"/>
      <c r="N58" s="13">
        <f t="shared" si="3"/>
        <v>20141.260000000002</v>
      </c>
      <c r="O58" s="13"/>
      <c r="P58" s="14">
        <v>21680.69</v>
      </c>
      <c r="Q58" s="13"/>
      <c r="R58" s="14">
        <v>7314.01</v>
      </c>
      <c r="S58" s="13"/>
      <c r="T58" s="13">
        <v>0</v>
      </c>
      <c r="U58" s="13"/>
      <c r="V58" s="13">
        <f t="shared" si="4"/>
        <v>28994.699999999997</v>
      </c>
      <c r="W58" s="13"/>
      <c r="X58" s="13">
        <f t="shared" si="5"/>
        <v>49135.96</v>
      </c>
    </row>
    <row r="59" spans="1:24" x14ac:dyDescent="0.2">
      <c r="A59" s="2" t="s">
        <v>14</v>
      </c>
      <c r="F59" s="13">
        <v>0</v>
      </c>
      <c r="G59" s="13"/>
      <c r="H59" s="14">
        <v>380</v>
      </c>
      <c r="I59" s="13"/>
      <c r="J59" s="13">
        <v>0</v>
      </c>
      <c r="K59" s="13"/>
      <c r="L59" s="13">
        <v>0</v>
      </c>
      <c r="M59" s="13"/>
      <c r="N59" s="13">
        <f t="shared" si="3"/>
        <v>380</v>
      </c>
      <c r="O59" s="13"/>
      <c r="P59" s="14">
        <v>44740.72</v>
      </c>
      <c r="Q59" s="13"/>
      <c r="R59" s="14">
        <v>4042</v>
      </c>
      <c r="S59" s="13"/>
      <c r="T59" s="13">
        <v>0</v>
      </c>
      <c r="U59" s="13"/>
      <c r="V59" s="13">
        <f t="shared" si="4"/>
        <v>48782.720000000001</v>
      </c>
      <c r="W59" s="13"/>
      <c r="X59" s="13">
        <f t="shared" si="5"/>
        <v>49162.720000000001</v>
      </c>
    </row>
    <row r="60" spans="1:24" x14ac:dyDescent="0.2">
      <c r="A60" s="3" t="s">
        <v>71</v>
      </c>
      <c r="F60" s="13">
        <v>0</v>
      </c>
      <c r="G60" s="13"/>
      <c r="H60" s="14">
        <v>24710</v>
      </c>
      <c r="I60" s="13"/>
      <c r="J60" s="13">
        <v>9750</v>
      </c>
      <c r="K60" s="13"/>
      <c r="L60" s="13">
        <v>125</v>
      </c>
      <c r="M60" s="13"/>
      <c r="N60" s="13">
        <f t="shared" si="3"/>
        <v>34585</v>
      </c>
      <c r="O60" s="13"/>
      <c r="P60" s="14">
        <v>12332.37</v>
      </c>
      <c r="Q60" s="13"/>
      <c r="R60" s="14">
        <v>3887.96</v>
      </c>
      <c r="S60" s="13"/>
      <c r="T60" s="13">
        <v>0</v>
      </c>
      <c r="U60" s="13"/>
      <c r="V60" s="13">
        <f t="shared" si="4"/>
        <v>16220.330000000002</v>
      </c>
      <c r="W60" s="13"/>
      <c r="X60" s="13">
        <f t="shared" si="5"/>
        <v>50805.33</v>
      </c>
    </row>
    <row r="61" spans="1:24" x14ac:dyDescent="0.2">
      <c r="A61" s="3" t="s">
        <v>55</v>
      </c>
      <c r="F61" s="13">
        <v>0</v>
      </c>
      <c r="G61" s="13"/>
      <c r="H61" s="14">
        <v>21948.5</v>
      </c>
      <c r="I61" s="13"/>
      <c r="J61" s="13">
        <v>3000</v>
      </c>
      <c r="K61" s="13"/>
      <c r="L61" s="13">
        <v>8752.5</v>
      </c>
      <c r="M61" s="13"/>
      <c r="N61" s="13">
        <f t="shared" si="3"/>
        <v>33701</v>
      </c>
      <c r="O61" s="13"/>
      <c r="P61" s="14">
        <v>17524.5</v>
      </c>
      <c r="Q61" s="13"/>
      <c r="R61" s="14">
        <v>2100</v>
      </c>
      <c r="S61" s="13"/>
      <c r="T61" s="13">
        <v>0</v>
      </c>
      <c r="U61" s="13"/>
      <c r="V61" s="13">
        <f t="shared" si="4"/>
        <v>19624.5</v>
      </c>
      <c r="W61" s="13"/>
      <c r="X61" s="13">
        <f t="shared" si="5"/>
        <v>53325.5</v>
      </c>
    </row>
    <row r="62" spans="1:24" x14ac:dyDescent="0.2">
      <c r="A62" s="3" t="s">
        <v>46</v>
      </c>
      <c r="F62" s="13">
        <v>0</v>
      </c>
      <c r="G62" s="13"/>
      <c r="H62" s="14">
        <v>17477.599999999999</v>
      </c>
      <c r="I62" s="13"/>
      <c r="J62" s="13">
        <v>0</v>
      </c>
      <c r="K62" s="13"/>
      <c r="L62" s="13">
        <v>0</v>
      </c>
      <c r="M62" s="13"/>
      <c r="N62" s="13">
        <f t="shared" si="3"/>
        <v>17477.599999999999</v>
      </c>
      <c r="O62" s="13"/>
      <c r="P62" s="14">
        <v>36167.68</v>
      </c>
      <c r="Q62" s="13"/>
      <c r="R62" s="14">
        <v>399.75</v>
      </c>
      <c r="S62" s="13"/>
      <c r="T62" s="13">
        <v>0</v>
      </c>
      <c r="U62" s="13"/>
      <c r="V62" s="13">
        <f t="shared" si="4"/>
        <v>36567.43</v>
      </c>
      <c r="W62" s="13"/>
      <c r="X62" s="13">
        <f t="shared" si="5"/>
        <v>54045.03</v>
      </c>
    </row>
    <row r="63" spans="1:24" x14ac:dyDescent="0.2">
      <c r="A63" s="2" t="s">
        <v>33</v>
      </c>
      <c r="F63" s="13">
        <v>0</v>
      </c>
      <c r="G63" s="13"/>
      <c r="H63" s="14">
        <v>7998.82</v>
      </c>
      <c r="I63" s="13"/>
      <c r="J63" s="13">
        <v>23647</v>
      </c>
      <c r="K63" s="13"/>
      <c r="L63" s="13">
        <v>0</v>
      </c>
      <c r="M63" s="13"/>
      <c r="N63" s="13">
        <f t="shared" si="3"/>
        <v>31645.82</v>
      </c>
      <c r="O63" s="13"/>
      <c r="P63" s="14">
        <v>19711</v>
      </c>
      <c r="Q63" s="13"/>
      <c r="R63" s="14">
        <v>3356.5</v>
      </c>
      <c r="S63" s="13"/>
      <c r="T63" s="13">
        <v>0</v>
      </c>
      <c r="U63" s="13"/>
      <c r="V63" s="13">
        <f t="shared" si="4"/>
        <v>23067.5</v>
      </c>
      <c r="W63" s="13"/>
      <c r="X63" s="13">
        <f t="shared" si="5"/>
        <v>54713.32</v>
      </c>
    </row>
    <row r="64" spans="1:24" x14ac:dyDescent="0.2">
      <c r="A64" s="3" t="s">
        <v>58</v>
      </c>
      <c r="F64" s="13">
        <v>0</v>
      </c>
      <c r="G64" s="13"/>
      <c r="H64" s="14">
        <v>21822.37</v>
      </c>
      <c r="I64" s="13"/>
      <c r="J64" s="13">
        <v>26775.63</v>
      </c>
      <c r="K64" s="13"/>
      <c r="L64" s="13">
        <v>0</v>
      </c>
      <c r="M64" s="13"/>
      <c r="N64" s="13">
        <f t="shared" si="3"/>
        <v>48598</v>
      </c>
      <c r="O64" s="13"/>
      <c r="P64" s="14">
        <v>4729.0600000000004</v>
      </c>
      <c r="Q64" s="13"/>
      <c r="R64" s="14">
        <v>2247</v>
      </c>
      <c r="S64" s="13"/>
      <c r="T64" s="13">
        <v>0</v>
      </c>
      <c r="U64" s="13"/>
      <c r="V64" s="13">
        <f t="shared" si="4"/>
        <v>6976.06</v>
      </c>
      <c r="W64" s="13"/>
      <c r="X64" s="13">
        <f t="shared" si="5"/>
        <v>55574.06</v>
      </c>
    </row>
    <row r="65" spans="1:24" x14ac:dyDescent="0.2">
      <c r="A65" s="3" t="s">
        <v>91</v>
      </c>
      <c r="F65" s="13">
        <v>0</v>
      </c>
      <c r="G65" s="13"/>
      <c r="H65" s="14">
        <v>21026.400000000001</v>
      </c>
      <c r="I65" s="13"/>
      <c r="J65" s="13">
        <v>5790</v>
      </c>
      <c r="K65" s="13"/>
      <c r="L65" s="13">
        <v>0</v>
      </c>
      <c r="M65" s="13"/>
      <c r="N65" s="13">
        <f t="shared" si="3"/>
        <v>26816.400000000001</v>
      </c>
      <c r="O65" s="13"/>
      <c r="P65" s="14">
        <v>24281.96</v>
      </c>
      <c r="Q65" s="13"/>
      <c r="R65" s="14">
        <v>4078</v>
      </c>
      <c r="S65" s="13"/>
      <c r="T65" s="13">
        <v>433.26</v>
      </c>
      <c r="U65" s="13"/>
      <c r="V65" s="13">
        <f t="shared" si="4"/>
        <v>28793.219999999998</v>
      </c>
      <c r="W65" s="13"/>
      <c r="X65" s="13">
        <f t="shared" si="5"/>
        <v>55609.619999999995</v>
      </c>
    </row>
    <row r="66" spans="1:24" x14ac:dyDescent="0.2">
      <c r="A66" s="2" t="s">
        <v>73</v>
      </c>
      <c r="F66" s="13">
        <v>0</v>
      </c>
      <c r="G66" s="13"/>
      <c r="H66" s="14">
        <v>31203.360000000001</v>
      </c>
      <c r="I66" s="13"/>
      <c r="J66" s="13">
        <v>7940</v>
      </c>
      <c r="K66" s="13"/>
      <c r="L66" s="13">
        <v>1320</v>
      </c>
      <c r="M66" s="13"/>
      <c r="N66" s="13">
        <f t="shared" si="3"/>
        <v>40463.360000000001</v>
      </c>
      <c r="O66" s="13"/>
      <c r="P66" s="14">
        <v>14976.44</v>
      </c>
      <c r="Q66" s="13"/>
      <c r="R66" s="14">
        <v>287.25</v>
      </c>
      <c r="S66" s="13"/>
      <c r="T66" s="13">
        <v>0</v>
      </c>
      <c r="U66" s="13"/>
      <c r="V66" s="13">
        <f t="shared" si="4"/>
        <v>15263.69</v>
      </c>
      <c r="W66" s="13"/>
      <c r="X66" s="13">
        <f t="shared" si="5"/>
        <v>55727.05</v>
      </c>
    </row>
    <row r="67" spans="1:24" x14ac:dyDescent="0.2">
      <c r="A67" s="3" t="s">
        <v>72</v>
      </c>
      <c r="F67" s="13">
        <v>0</v>
      </c>
      <c r="G67" s="13"/>
      <c r="H67" s="14">
        <v>33974.75</v>
      </c>
      <c r="I67" s="13"/>
      <c r="J67" s="13">
        <v>8923.75</v>
      </c>
      <c r="K67" s="13"/>
      <c r="L67" s="13">
        <v>0</v>
      </c>
      <c r="M67" s="13"/>
      <c r="N67" s="13">
        <f t="shared" si="3"/>
        <v>42898.5</v>
      </c>
      <c r="O67" s="13"/>
      <c r="P67" s="14">
        <v>14312.54</v>
      </c>
      <c r="Q67" s="13"/>
      <c r="R67" s="14">
        <v>390</v>
      </c>
      <c r="S67" s="13"/>
      <c r="T67" s="13">
        <v>0</v>
      </c>
      <c r="U67" s="13"/>
      <c r="V67" s="13">
        <f t="shared" si="4"/>
        <v>14702.54</v>
      </c>
      <c r="W67" s="13"/>
      <c r="X67" s="13">
        <f t="shared" si="5"/>
        <v>57601.04</v>
      </c>
    </row>
    <row r="68" spans="1:24" x14ac:dyDescent="0.2">
      <c r="A68" s="2" t="s">
        <v>49</v>
      </c>
      <c r="F68" s="13">
        <v>24759.58</v>
      </c>
      <c r="G68" s="13"/>
      <c r="H68" s="14">
        <v>0</v>
      </c>
      <c r="I68" s="13"/>
      <c r="J68" s="13">
        <v>0</v>
      </c>
      <c r="K68" s="13"/>
      <c r="L68" s="13">
        <v>0</v>
      </c>
      <c r="M68" s="13"/>
      <c r="N68" s="13">
        <f t="shared" si="3"/>
        <v>24759.58</v>
      </c>
      <c r="O68" s="13"/>
      <c r="P68" s="14">
        <v>35255.949999999997</v>
      </c>
      <c r="Q68" s="13"/>
      <c r="R68" s="14">
        <v>0</v>
      </c>
      <c r="S68" s="13"/>
      <c r="T68" s="13">
        <v>0</v>
      </c>
      <c r="U68" s="13"/>
      <c r="V68" s="13">
        <f t="shared" si="4"/>
        <v>35255.949999999997</v>
      </c>
      <c r="W68" s="13"/>
      <c r="X68" s="13">
        <f t="shared" si="5"/>
        <v>60015.53</v>
      </c>
    </row>
    <row r="69" spans="1:24" x14ac:dyDescent="0.2">
      <c r="A69" s="3" t="s">
        <v>36</v>
      </c>
      <c r="F69" s="13">
        <v>0</v>
      </c>
      <c r="G69" s="13"/>
      <c r="H69" s="14">
        <v>10498.59</v>
      </c>
      <c r="I69" s="13"/>
      <c r="J69" s="13">
        <v>7198.11</v>
      </c>
      <c r="K69" s="13"/>
      <c r="L69" s="13">
        <v>0</v>
      </c>
      <c r="M69" s="13"/>
      <c r="N69" s="13">
        <f t="shared" si="3"/>
        <v>17696.7</v>
      </c>
      <c r="O69" s="13"/>
      <c r="P69" s="14">
        <v>24604.33</v>
      </c>
      <c r="Q69" s="13"/>
      <c r="R69" s="14">
        <v>18809.599999999999</v>
      </c>
      <c r="S69" s="13"/>
      <c r="T69" s="13">
        <v>0</v>
      </c>
      <c r="U69" s="13"/>
      <c r="V69" s="13">
        <f t="shared" si="4"/>
        <v>43413.93</v>
      </c>
      <c r="W69" s="13"/>
      <c r="X69" s="13">
        <f t="shared" si="5"/>
        <v>61110.630000000005</v>
      </c>
    </row>
    <row r="70" spans="1:24" x14ac:dyDescent="0.2">
      <c r="A70" s="3" t="s">
        <v>35</v>
      </c>
      <c r="F70" s="13">
        <v>0</v>
      </c>
      <c r="G70" s="13"/>
      <c r="H70" s="14">
        <v>20620.82</v>
      </c>
      <c r="I70" s="13"/>
      <c r="J70" s="13">
        <v>8419.52</v>
      </c>
      <c r="K70" s="13"/>
      <c r="L70" s="13">
        <v>6507.25</v>
      </c>
      <c r="M70" s="13"/>
      <c r="N70" s="13">
        <f t="shared" si="3"/>
        <v>35547.589999999997</v>
      </c>
      <c r="O70" s="13"/>
      <c r="P70" s="14">
        <v>21963.49</v>
      </c>
      <c r="Q70" s="13"/>
      <c r="R70" s="14">
        <v>5007.33</v>
      </c>
      <c r="S70" s="13"/>
      <c r="T70" s="13">
        <v>0</v>
      </c>
      <c r="U70" s="13"/>
      <c r="V70" s="13">
        <f t="shared" si="4"/>
        <v>26970.82</v>
      </c>
      <c r="W70" s="13"/>
      <c r="X70" s="13">
        <f t="shared" si="5"/>
        <v>62518.409999999996</v>
      </c>
    </row>
    <row r="71" spans="1:24" x14ac:dyDescent="0.2">
      <c r="A71" s="2" t="s">
        <v>38</v>
      </c>
      <c r="F71" s="13">
        <v>0</v>
      </c>
      <c r="G71" s="13"/>
      <c r="H71" s="14">
        <v>31965.33</v>
      </c>
      <c r="I71" s="13"/>
      <c r="J71" s="13">
        <v>3816.33</v>
      </c>
      <c r="K71" s="13"/>
      <c r="L71" s="13">
        <v>135</v>
      </c>
      <c r="M71" s="13"/>
      <c r="N71" s="13">
        <f t="shared" si="3"/>
        <v>35916.660000000003</v>
      </c>
      <c r="O71" s="13"/>
      <c r="P71" s="14">
        <v>19277.55</v>
      </c>
      <c r="Q71" s="13"/>
      <c r="R71" s="14">
        <v>8261.2900000000009</v>
      </c>
      <c r="S71" s="13"/>
      <c r="T71" s="13">
        <v>0</v>
      </c>
      <c r="U71" s="13"/>
      <c r="V71" s="13">
        <f t="shared" si="4"/>
        <v>27538.84</v>
      </c>
      <c r="W71" s="13"/>
      <c r="X71" s="13">
        <f t="shared" si="5"/>
        <v>63455.5</v>
      </c>
    </row>
    <row r="72" spans="1:24" x14ac:dyDescent="0.2">
      <c r="A72" s="3" t="s">
        <v>17</v>
      </c>
      <c r="F72" s="13">
        <v>0</v>
      </c>
      <c r="G72" s="13"/>
      <c r="H72" s="14">
        <v>26500.6</v>
      </c>
      <c r="I72" s="13"/>
      <c r="J72" s="13">
        <v>3092.5</v>
      </c>
      <c r="K72" s="13"/>
      <c r="L72" s="13">
        <v>20224</v>
      </c>
      <c r="M72" s="13"/>
      <c r="N72" s="13">
        <f t="shared" ref="N72:N107" si="6">SUM(F72+H72+J72+L72)</f>
        <v>49817.1</v>
      </c>
      <c r="O72" s="13"/>
      <c r="P72" s="14">
        <v>14034.22</v>
      </c>
      <c r="Q72" s="13"/>
      <c r="R72" s="14">
        <v>0</v>
      </c>
      <c r="S72" s="13"/>
      <c r="T72" s="13">
        <v>0</v>
      </c>
      <c r="U72" s="13"/>
      <c r="V72" s="13">
        <f t="shared" ref="V72:V107" si="7">P72+R72+T72</f>
        <v>14034.22</v>
      </c>
      <c r="W72" s="13"/>
      <c r="X72" s="13">
        <f t="shared" ref="X72:X107" si="8">N72+V72</f>
        <v>63851.32</v>
      </c>
    </row>
    <row r="73" spans="1:24" x14ac:dyDescent="0.2">
      <c r="A73" s="2" t="s">
        <v>25</v>
      </c>
      <c r="F73" s="13">
        <v>0</v>
      </c>
      <c r="G73" s="13"/>
      <c r="H73" s="14">
        <v>42968.95</v>
      </c>
      <c r="I73" s="13"/>
      <c r="J73" s="13">
        <v>7540.76</v>
      </c>
      <c r="K73" s="13"/>
      <c r="L73" s="13">
        <v>0</v>
      </c>
      <c r="M73" s="13"/>
      <c r="N73" s="13">
        <f t="shared" si="6"/>
        <v>50509.71</v>
      </c>
      <c r="O73" s="13"/>
      <c r="P73" s="14">
        <v>12005.64</v>
      </c>
      <c r="Q73" s="13"/>
      <c r="R73" s="14">
        <v>2181.59</v>
      </c>
      <c r="S73" s="13"/>
      <c r="T73" s="13">
        <v>0</v>
      </c>
      <c r="U73" s="13"/>
      <c r="V73" s="13">
        <f t="shared" si="7"/>
        <v>14187.23</v>
      </c>
      <c r="W73" s="13"/>
      <c r="X73" s="13">
        <f t="shared" si="8"/>
        <v>64696.94</v>
      </c>
    </row>
    <row r="74" spans="1:24" x14ac:dyDescent="0.2">
      <c r="A74" s="2" t="s">
        <v>29</v>
      </c>
      <c r="F74" s="13">
        <v>0</v>
      </c>
      <c r="G74" s="13"/>
      <c r="H74" s="14">
        <v>28520.6</v>
      </c>
      <c r="I74" s="13"/>
      <c r="J74" s="13">
        <v>14384.01</v>
      </c>
      <c r="K74" s="13"/>
      <c r="L74" s="13">
        <v>2979.28</v>
      </c>
      <c r="M74" s="13"/>
      <c r="N74" s="13">
        <f t="shared" si="6"/>
        <v>45883.89</v>
      </c>
      <c r="O74" s="13"/>
      <c r="P74" s="14">
        <v>17801.45</v>
      </c>
      <c r="Q74" s="13"/>
      <c r="R74" s="14">
        <v>2944.09</v>
      </c>
      <c r="S74" s="13"/>
      <c r="T74" s="13">
        <v>0</v>
      </c>
      <c r="U74" s="13"/>
      <c r="V74" s="13">
        <f t="shared" si="7"/>
        <v>20745.54</v>
      </c>
      <c r="W74" s="13"/>
      <c r="X74" s="13">
        <f t="shared" si="8"/>
        <v>66629.429999999993</v>
      </c>
    </row>
    <row r="75" spans="1:24" x14ac:dyDescent="0.2">
      <c r="A75" s="3" t="s">
        <v>89</v>
      </c>
      <c r="F75" s="13">
        <v>0</v>
      </c>
      <c r="G75" s="13"/>
      <c r="H75" s="14">
        <v>23055.88</v>
      </c>
      <c r="I75" s="13"/>
      <c r="J75" s="13">
        <v>0</v>
      </c>
      <c r="K75" s="13"/>
      <c r="L75" s="13">
        <v>0</v>
      </c>
      <c r="M75" s="13"/>
      <c r="N75" s="13">
        <f t="shared" si="6"/>
        <v>23055.88</v>
      </c>
      <c r="O75" s="13"/>
      <c r="P75" s="14">
        <v>37606.449999999997</v>
      </c>
      <c r="Q75" s="13"/>
      <c r="R75" s="14">
        <v>7043.64</v>
      </c>
      <c r="S75" s="13"/>
      <c r="T75" s="13">
        <v>1085.83</v>
      </c>
      <c r="U75" s="13"/>
      <c r="V75" s="13">
        <f t="shared" si="7"/>
        <v>45735.92</v>
      </c>
      <c r="W75" s="13"/>
      <c r="X75" s="13">
        <f t="shared" si="8"/>
        <v>68791.8</v>
      </c>
    </row>
    <row r="76" spans="1:24" x14ac:dyDescent="0.2">
      <c r="A76" s="3" t="s">
        <v>5</v>
      </c>
      <c r="F76" s="13">
        <v>0</v>
      </c>
      <c r="G76" s="13"/>
      <c r="H76" s="14">
        <v>23844.84</v>
      </c>
      <c r="I76" s="13"/>
      <c r="J76" s="13">
        <v>0</v>
      </c>
      <c r="K76" s="13"/>
      <c r="L76" s="13">
        <v>0</v>
      </c>
      <c r="M76" s="13"/>
      <c r="N76" s="13">
        <f t="shared" si="6"/>
        <v>23844.84</v>
      </c>
      <c r="O76" s="13"/>
      <c r="P76" s="14">
        <v>45084.84</v>
      </c>
      <c r="Q76" s="13"/>
      <c r="R76" s="14">
        <v>0</v>
      </c>
      <c r="S76" s="13"/>
      <c r="T76" s="13">
        <v>0</v>
      </c>
      <c r="U76" s="13"/>
      <c r="V76" s="13">
        <f t="shared" si="7"/>
        <v>45084.84</v>
      </c>
      <c r="W76" s="13"/>
      <c r="X76" s="13">
        <f t="shared" si="8"/>
        <v>68929.679999999993</v>
      </c>
    </row>
    <row r="77" spans="1:24" x14ac:dyDescent="0.2">
      <c r="A77" s="3" t="s">
        <v>44</v>
      </c>
      <c r="F77" s="13">
        <v>0</v>
      </c>
      <c r="G77" s="13"/>
      <c r="H77" s="14">
        <v>13193.96</v>
      </c>
      <c r="I77" s="13"/>
      <c r="J77" s="13">
        <v>14559.88</v>
      </c>
      <c r="K77" s="13"/>
      <c r="L77" s="13">
        <v>0</v>
      </c>
      <c r="M77" s="13"/>
      <c r="N77" s="13">
        <f t="shared" si="6"/>
        <v>27753.839999999997</v>
      </c>
      <c r="O77" s="13"/>
      <c r="P77" s="14">
        <v>32745.7</v>
      </c>
      <c r="Q77" s="13"/>
      <c r="R77" s="14">
        <v>8711.15</v>
      </c>
      <c r="S77" s="13"/>
      <c r="T77" s="13">
        <v>0</v>
      </c>
      <c r="U77" s="13"/>
      <c r="V77" s="13">
        <f t="shared" si="7"/>
        <v>41456.85</v>
      </c>
      <c r="W77" s="13"/>
      <c r="X77" s="13">
        <f t="shared" si="8"/>
        <v>69210.69</v>
      </c>
    </row>
    <row r="78" spans="1:24" x14ac:dyDescent="0.2">
      <c r="A78" s="3" t="s">
        <v>81</v>
      </c>
      <c r="F78" s="13">
        <v>0</v>
      </c>
      <c r="G78" s="13"/>
      <c r="H78" s="14">
        <v>16645.080000000002</v>
      </c>
      <c r="I78" s="13"/>
      <c r="J78" s="13">
        <v>720</v>
      </c>
      <c r="K78" s="13"/>
      <c r="L78" s="13">
        <v>0</v>
      </c>
      <c r="M78" s="13"/>
      <c r="N78" s="13">
        <f t="shared" si="6"/>
        <v>17365.080000000002</v>
      </c>
      <c r="O78" s="13"/>
      <c r="P78" s="14">
        <v>52622</v>
      </c>
      <c r="Q78" s="13"/>
      <c r="R78" s="14">
        <v>375</v>
      </c>
      <c r="S78" s="13"/>
      <c r="T78" s="13">
        <v>0</v>
      </c>
      <c r="U78" s="13"/>
      <c r="V78" s="13">
        <f t="shared" si="7"/>
        <v>52997</v>
      </c>
      <c r="W78" s="13"/>
      <c r="X78" s="13">
        <f t="shared" si="8"/>
        <v>70362.080000000002</v>
      </c>
    </row>
    <row r="79" spans="1:24" x14ac:dyDescent="0.2">
      <c r="A79" s="3" t="s">
        <v>52</v>
      </c>
      <c r="F79" s="13">
        <v>0</v>
      </c>
      <c r="G79" s="13"/>
      <c r="H79" s="14">
        <v>17323</v>
      </c>
      <c r="I79" s="13"/>
      <c r="J79" s="13">
        <v>0</v>
      </c>
      <c r="K79" s="13"/>
      <c r="L79" s="13">
        <v>0</v>
      </c>
      <c r="M79" s="13"/>
      <c r="N79" s="13">
        <f t="shared" si="6"/>
        <v>17323</v>
      </c>
      <c r="O79" s="13"/>
      <c r="P79" s="14">
        <v>21518</v>
      </c>
      <c r="Q79" s="13"/>
      <c r="R79" s="14">
        <v>32245.599999999999</v>
      </c>
      <c r="S79" s="13"/>
      <c r="T79" s="13">
        <v>0</v>
      </c>
      <c r="U79" s="13"/>
      <c r="V79" s="13">
        <f t="shared" si="7"/>
        <v>53763.6</v>
      </c>
      <c r="W79" s="13"/>
      <c r="X79" s="13">
        <f t="shared" si="8"/>
        <v>71086.600000000006</v>
      </c>
    </row>
    <row r="80" spans="1:24" x14ac:dyDescent="0.2">
      <c r="A80" s="3" t="s">
        <v>50</v>
      </c>
      <c r="F80" s="13">
        <v>0</v>
      </c>
      <c r="G80" s="13"/>
      <c r="H80" s="14">
        <v>24483</v>
      </c>
      <c r="I80" s="13"/>
      <c r="J80" s="13">
        <v>4200</v>
      </c>
      <c r="K80" s="13"/>
      <c r="L80" s="13">
        <v>0</v>
      </c>
      <c r="M80" s="13"/>
      <c r="N80" s="13">
        <f t="shared" si="6"/>
        <v>28683</v>
      </c>
      <c r="O80" s="13"/>
      <c r="P80" s="14">
        <v>40637.800000000003</v>
      </c>
      <c r="Q80" s="13"/>
      <c r="R80" s="14">
        <v>5814</v>
      </c>
      <c r="S80" s="13"/>
      <c r="T80" s="13">
        <v>0</v>
      </c>
      <c r="U80" s="13"/>
      <c r="V80" s="13">
        <f t="shared" si="7"/>
        <v>46451.8</v>
      </c>
      <c r="W80" s="13"/>
      <c r="X80" s="13">
        <f t="shared" si="8"/>
        <v>75134.8</v>
      </c>
    </row>
    <row r="81" spans="1:24" x14ac:dyDescent="0.2">
      <c r="A81" s="3" t="s">
        <v>40</v>
      </c>
      <c r="F81" s="13">
        <v>0</v>
      </c>
      <c r="G81" s="13"/>
      <c r="H81" s="14">
        <v>11733.15</v>
      </c>
      <c r="I81" s="13"/>
      <c r="J81" s="13">
        <v>4406.62</v>
      </c>
      <c r="K81" s="13"/>
      <c r="L81" s="13">
        <v>41366.449999999997</v>
      </c>
      <c r="M81" s="13"/>
      <c r="N81" s="13">
        <f t="shared" si="6"/>
        <v>57506.22</v>
      </c>
      <c r="O81" s="13"/>
      <c r="P81" s="14">
        <v>14197.49</v>
      </c>
      <c r="Q81" s="13"/>
      <c r="R81" s="14">
        <v>3908.39</v>
      </c>
      <c r="S81" s="13"/>
      <c r="T81" s="13">
        <v>0</v>
      </c>
      <c r="U81" s="13"/>
      <c r="V81" s="13">
        <f t="shared" si="7"/>
        <v>18105.88</v>
      </c>
      <c r="W81" s="13"/>
      <c r="X81" s="13">
        <f t="shared" si="8"/>
        <v>75612.100000000006</v>
      </c>
    </row>
    <row r="82" spans="1:24" x14ac:dyDescent="0.2">
      <c r="A82" s="3" t="s">
        <v>79</v>
      </c>
      <c r="F82" s="13">
        <v>0</v>
      </c>
      <c r="G82" s="13"/>
      <c r="H82" s="14">
        <v>39913.440000000002</v>
      </c>
      <c r="I82" s="13"/>
      <c r="J82" s="13">
        <v>14770.5</v>
      </c>
      <c r="K82" s="13"/>
      <c r="L82" s="13">
        <v>0</v>
      </c>
      <c r="M82" s="13"/>
      <c r="N82" s="13">
        <f t="shared" si="6"/>
        <v>54683.94</v>
      </c>
      <c r="O82" s="13"/>
      <c r="P82" s="14">
        <v>15819.43</v>
      </c>
      <c r="Q82" s="13"/>
      <c r="R82" s="14">
        <v>6237.2</v>
      </c>
      <c r="S82" s="13"/>
      <c r="T82" s="13">
        <v>0</v>
      </c>
      <c r="U82" s="13"/>
      <c r="V82" s="13">
        <f t="shared" si="7"/>
        <v>22056.63</v>
      </c>
      <c r="W82" s="13"/>
      <c r="X82" s="13">
        <f t="shared" si="8"/>
        <v>76740.570000000007</v>
      </c>
    </row>
    <row r="83" spans="1:24" x14ac:dyDescent="0.2">
      <c r="A83" s="2" t="s">
        <v>56</v>
      </c>
      <c r="F83" s="13">
        <v>0</v>
      </c>
      <c r="G83" s="13"/>
      <c r="H83" s="14">
        <v>15135.46</v>
      </c>
      <c r="I83" s="13"/>
      <c r="J83" s="13">
        <v>7030.06</v>
      </c>
      <c r="K83" s="13"/>
      <c r="L83" s="13">
        <v>48934.94</v>
      </c>
      <c r="M83" s="13"/>
      <c r="N83" s="13">
        <f t="shared" si="6"/>
        <v>71100.460000000006</v>
      </c>
      <c r="O83" s="13"/>
      <c r="P83" s="14">
        <v>5010</v>
      </c>
      <c r="Q83" s="13"/>
      <c r="R83" s="14">
        <v>3023.76</v>
      </c>
      <c r="S83" s="13"/>
      <c r="T83" s="13">
        <v>0</v>
      </c>
      <c r="U83" s="13"/>
      <c r="V83" s="13">
        <f t="shared" si="7"/>
        <v>8033.76</v>
      </c>
      <c r="W83" s="13"/>
      <c r="X83" s="13">
        <f t="shared" si="8"/>
        <v>79134.22</v>
      </c>
    </row>
    <row r="84" spans="1:24" x14ac:dyDescent="0.2">
      <c r="A84" s="3" t="s">
        <v>13</v>
      </c>
      <c r="F84" s="13">
        <v>0</v>
      </c>
      <c r="G84" s="13"/>
      <c r="H84" s="14">
        <v>44392.33</v>
      </c>
      <c r="I84" s="13"/>
      <c r="J84" s="13">
        <v>7263.38</v>
      </c>
      <c r="K84" s="13"/>
      <c r="L84" s="13">
        <v>190</v>
      </c>
      <c r="M84" s="13"/>
      <c r="N84" s="13">
        <f t="shared" si="6"/>
        <v>51845.71</v>
      </c>
      <c r="O84" s="13"/>
      <c r="P84" s="14">
        <v>26197.52</v>
      </c>
      <c r="Q84" s="13"/>
      <c r="R84" s="14">
        <v>4546.9399999999996</v>
      </c>
      <c r="S84" s="13"/>
      <c r="T84" s="13">
        <v>0</v>
      </c>
      <c r="U84" s="13"/>
      <c r="V84" s="13">
        <f t="shared" si="7"/>
        <v>30744.46</v>
      </c>
      <c r="W84" s="13"/>
      <c r="X84" s="13">
        <f t="shared" si="8"/>
        <v>82590.17</v>
      </c>
    </row>
    <row r="85" spans="1:24" x14ac:dyDescent="0.2">
      <c r="A85" s="3" t="s">
        <v>77</v>
      </c>
      <c r="F85" s="13">
        <v>0</v>
      </c>
      <c r="G85" s="13"/>
      <c r="H85" s="14">
        <v>39345.75</v>
      </c>
      <c r="I85" s="13"/>
      <c r="J85" s="13">
        <v>4441</v>
      </c>
      <c r="K85" s="13"/>
      <c r="L85" s="13">
        <v>402</v>
      </c>
      <c r="M85" s="13"/>
      <c r="N85" s="13">
        <f t="shared" si="6"/>
        <v>44188.75</v>
      </c>
      <c r="O85" s="13"/>
      <c r="P85" s="14">
        <v>23992.52</v>
      </c>
      <c r="Q85" s="13"/>
      <c r="R85" s="14">
        <v>17244.05</v>
      </c>
      <c r="S85" s="13"/>
      <c r="T85" s="13">
        <v>0</v>
      </c>
      <c r="U85" s="13"/>
      <c r="V85" s="13">
        <f t="shared" si="7"/>
        <v>41236.57</v>
      </c>
      <c r="W85" s="13"/>
      <c r="X85" s="13">
        <f t="shared" si="8"/>
        <v>85425.32</v>
      </c>
    </row>
    <row r="86" spans="1:24" x14ac:dyDescent="0.2">
      <c r="A86" s="3" t="s">
        <v>30</v>
      </c>
      <c r="F86" s="13">
        <v>0</v>
      </c>
      <c r="G86" s="13"/>
      <c r="H86" s="14">
        <v>43578.02</v>
      </c>
      <c r="I86" s="13"/>
      <c r="J86" s="13">
        <v>22377.96</v>
      </c>
      <c r="K86" s="13"/>
      <c r="L86" s="13">
        <v>7675.29</v>
      </c>
      <c r="M86" s="13"/>
      <c r="N86" s="13">
        <f t="shared" si="6"/>
        <v>73631.26999999999</v>
      </c>
      <c r="O86" s="13"/>
      <c r="P86" s="14">
        <v>9938.7800000000007</v>
      </c>
      <c r="Q86" s="13"/>
      <c r="R86" s="14">
        <v>7709.84</v>
      </c>
      <c r="S86" s="13"/>
      <c r="T86" s="13">
        <v>0</v>
      </c>
      <c r="U86" s="13"/>
      <c r="V86" s="13">
        <f t="shared" si="7"/>
        <v>17648.620000000003</v>
      </c>
      <c r="W86" s="13"/>
      <c r="X86" s="13">
        <f t="shared" si="8"/>
        <v>91279.889999999985</v>
      </c>
    </row>
    <row r="87" spans="1:24" x14ac:dyDescent="0.2">
      <c r="A87" s="3" t="s">
        <v>51</v>
      </c>
      <c r="F87" s="13">
        <v>0</v>
      </c>
      <c r="G87" s="13"/>
      <c r="H87" s="14">
        <v>15640.8</v>
      </c>
      <c r="I87" s="13"/>
      <c r="J87" s="13">
        <v>381.75</v>
      </c>
      <c r="K87" s="13"/>
      <c r="L87" s="13">
        <v>32066.16</v>
      </c>
      <c r="M87" s="13"/>
      <c r="N87" s="13">
        <f t="shared" si="6"/>
        <v>48088.71</v>
      </c>
      <c r="O87" s="13"/>
      <c r="P87" s="14">
        <v>39758.53</v>
      </c>
      <c r="Q87" s="13"/>
      <c r="R87" s="14">
        <v>11330.33</v>
      </c>
      <c r="S87" s="13"/>
      <c r="T87" s="13">
        <v>0</v>
      </c>
      <c r="U87" s="13"/>
      <c r="V87" s="13">
        <f t="shared" si="7"/>
        <v>51088.86</v>
      </c>
      <c r="W87" s="13"/>
      <c r="X87" s="13">
        <f t="shared" si="8"/>
        <v>99177.57</v>
      </c>
    </row>
    <row r="88" spans="1:24" x14ac:dyDescent="0.2">
      <c r="A88" s="3" t="s">
        <v>94</v>
      </c>
      <c r="F88" s="13">
        <v>0</v>
      </c>
      <c r="G88" s="13"/>
      <c r="H88" s="14">
        <v>53879.46</v>
      </c>
      <c r="I88" s="13"/>
      <c r="J88" s="13">
        <v>4403</v>
      </c>
      <c r="K88" s="13"/>
      <c r="L88" s="13">
        <v>0</v>
      </c>
      <c r="M88" s="13"/>
      <c r="N88" s="13">
        <f t="shared" si="6"/>
        <v>58282.46</v>
      </c>
      <c r="O88" s="13"/>
      <c r="P88" s="14">
        <v>44720.25</v>
      </c>
      <c r="Q88" s="13"/>
      <c r="R88" s="14">
        <v>3026</v>
      </c>
      <c r="S88" s="13"/>
      <c r="T88" s="13">
        <v>0</v>
      </c>
      <c r="U88" s="13"/>
      <c r="V88" s="13">
        <f t="shared" si="7"/>
        <v>47746.25</v>
      </c>
      <c r="W88" s="13"/>
      <c r="X88" s="13">
        <f t="shared" si="8"/>
        <v>106028.70999999999</v>
      </c>
    </row>
    <row r="89" spans="1:24" x14ac:dyDescent="0.2">
      <c r="A89" s="2" t="s">
        <v>15</v>
      </c>
      <c r="F89" s="13">
        <v>0</v>
      </c>
      <c r="G89" s="13"/>
      <c r="H89" s="14">
        <v>30658.58</v>
      </c>
      <c r="I89" s="13"/>
      <c r="J89" s="13">
        <v>7431</v>
      </c>
      <c r="K89" s="13"/>
      <c r="L89" s="13">
        <v>0</v>
      </c>
      <c r="M89" s="13"/>
      <c r="N89" s="13">
        <f t="shared" si="6"/>
        <v>38089.58</v>
      </c>
      <c r="O89" s="13"/>
      <c r="P89" s="14">
        <v>44262.79</v>
      </c>
      <c r="Q89" s="13"/>
      <c r="R89" s="14">
        <v>24061.919999999998</v>
      </c>
      <c r="S89" s="13"/>
      <c r="T89" s="13">
        <v>0</v>
      </c>
      <c r="U89" s="13"/>
      <c r="V89" s="13">
        <f t="shared" si="7"/>
        <v>68324.709999999992</v>
      </c>
      <c r="W89" s="13"/>
      <c r="X89" s="13">
        <f t="shared" si="8"/>
        <v>106414.29</v>
      </c>
    </row>
    <row r="90" spans="1:24" x14ac:dyDescent="0.2">
      <c r="A90" s="3" t="s">
        <v>80</v>
      </c>
      <c r="F90" s="13">
        <v>0</v>
      </c>
      <c r="G90" s="13"/>
      <c r="H90" s="14">
        <v>33934.14</v>
      </c>
      <c r="I90" s="13"/>
      <c r="J90" s="13">
        <v>3490.36</v>
      </c>
      <c r="K90" s="13"/>
      <c r="L90" s="13">
        <v>0</v>
      </c>
      <c r="M90" s="13"/>
      <c r="N90" s="13">
        <f t="shared" si="6"/>
        <v>37424.5</v>
      </c>
      <c r="O90" s="13"/>
      <c r="P90" s="14">
        <v>67928</v>
      </c>
      <c r="Q90" s="13"/>
      <c r="R90" s="14">
        <v>1202.96</v>
      </c>
      <c r="S90" s="13"/>
      <c r="T90" s="13">
        <v>0</v>
      </c>
      <c r="U90" s="13"/>
      <c r="V90" s="13">
        <f t="shared" si="7"/>
        <v>69130.960000000006</v>
      </c>
      <c r="W90" s="13"/>
      <c r="X90" s="13">
        <f t="shared" si="8"/>
        <v>106555.46</v>
      </c>
    </row>
    <row r="91" spans="1:24" x14ac:dyDescent="0.2">
      <c r="A91" s="3" t="s">
        <v>32</v>
      </c>
      <c r="F91" s="13">
        <v>0</v>
      </c>
      <c r="G91" s="13"/>
      <c r="H91" s="14">
        <v>32191.119999999999</v>
      </c>
      <c r="I91" s="13"/>
      <c r="J91" s="13">
        <v>264</v>
      </c>
      <c r="K91" s="13"/>
      <c r="L91" s="13">
        <v>7509.64</v>
      </c>
      <c r="M91" s="13"/>
      <c r="N91" s="13">
        <f t="shared" si="6"/>
        <v>39964.76</v>
      </c>
      <c r="O91" s="13"/>
      <c r="P91" s="14">
        <v>57195.16</v>
      </c>
      <c r="Q91" s="13"/>
      <c r="R91" s="14">
        <v>6000.3</v>
      </c>
      <c r="S91" s="13"/>
      <c r="T91" s="13">
        <v>5557.22</v>
      </c>
      <c r="U91" s="13"/>
      <c r="V91" s="13">
        <f t="shared" si="7"/>
        <v>68752.680000000008</v>
      </c>
      <c r="W91" s="13"/>
      <c r="X91" s="13">
        <f t="shared" si="8"/>
        <v>108717.44</v>
      </c>
    </row>
    <row r="92" spans="1:24" x14ac:dyDescent="0.2">
      <c r="A92" s="3" t="s">
        <v>3</v>
      </c>
      <c r="F92" s="13">
        <v>0</v>
      </c>
      <c r="G92" s="13"/>
      <c r="H92" s="14">
        <v>38434.230000000003</v>
      </c>
      <c r="I92" s="13"/>
      <c r="J92" s="13">
        <v>4198.95</v>
      </c>
      <c r="K92" s="13"/>
      <c r="L92" s="13">
        <v>11741.31</v>
      </c>
      <c r="M92" s="13"/>
      <c r="N92" s="13">
        <f t="shared" si="6"/>
        <v>54374.49</v>
      </c>
      <c r="O92" s="13"/>
      <c r="P92" s="14">
        <v>44471.92</v>
      </c>
      <c r="Q92" s="13"/>
      <c r="R92" s="14">
        <v>11207.17</v>
      </c>
      <c r="S92" s="13"/>
      <c r="T92" s="13">
        <v>0</v>
      </c>
      <c r="U92" s="13"/>
      <c r="V92" s="13">
        <f t="shared" si="7"/>
        <v>55679.09</v>
      </c>
      <c r="W92" s="13"/>
      <c r="X92" s="13">
        <f t="shared" si="8"/>
        <v>110053.57999999999</v>
      </c>
    </row>
    <row r="93" spans="1:24" x14ac:dyDescent="0.2">
      <c r="A93" s="3" t="s">
        <v>97</v>
      </c>
      <c r="F93" s="13">
        <v>0</v>
      </c>
      <c r="G93" s="13"/>
      <c r="H93" s="14">
        <v>57201.79</v>
      </c>
      <c r="I93" s="13"/>
      <c r="J93" s="13">
        <v>1143.8</v>
      </c>
      <c r="K93" s="13"/>
      <c r="L93" s="13">
        <v>13679.09</v>
      </c>
      <c r="M93" s="13"/>
      <c r="N93" s="13">
        <f t="shared" si="6"/>
        <v>72024.680000000008</v>
      </c>
      <c r="O93" s="13"/>
      <c r="P93" s="14">
        <v>33808.129999999997</v>
      </c>
      <c r="Q93" s="13"/>
      <c r="R93" s="14">
        <v>8923.86</v>
      </c>
      <c r="S93" s="13"/>
      <c r="T93" s="13">
        <v>0</v>
      </c>
      <c r="U93" s="13"/>
      <c r="V93" s="13">
        <f t="shared" si="7"/>
        <v>42731.99</v>
      </c>
      <c r="W93" s="13"/>
      <c r="X93" s="13">
        <f t="shared" si="8"/>
        <v>114756.67000000001</v>
      </c>
    </row>
    <row r="94" spans="1:24" x14ac:dyDescent="0.2">
      <c r="A94" s="3" t="s">
        <v>64</v>
      </c>
      <c r="F94" s="13">
        <v>0</v>
      </c>
      <c r="G94" s="13"/>
      <c r="H94" s="14">
        <v>50768.43</v>
      </c>
      <c r="I94" s="13"/>
      <c r="J94" s="13">
        <v>0</v>
      </c>
      <c r="K94" s="13"/>
      <c r="L94" s="13">
        <v>12803.21</v>
      </c>
      <c r="M94" s="13"/>
      <c r="N94" s="13">
        <f t="shared" si="6"/>
        <v>63571.64</v>
      </c>
      <c r="O94" s="13"/>
      <c r="P94" s="14">
        <v>45970.69</v>
      </c>
      <c r="Q94" s="13"/>
      <c r="R94" s="14">
        <v>6633.49</v>
      </c>
      <c r="S94" s="13"/>
      <c r="T94" s="13">
        <v>0</v>
      </c>
      <c r="U94" s="13"/>
      <c r="V94" s="13">
        <f t="shared" si="7"/>
        <v>52604.18</v>
      </c>
      <c r="W94" s="13"/>
      <c r="X94" s="13">
        <f t="shared" si="8"/>
        <v>116175.82</v>
      </c>
    </row>
    <row r="95" spans="1:24" x14ac:dyDescent="0.2">
      <c r="A95" s="3" t="s">
        <v>41</v>
      </c>
      <c r="F95" s="13">
        <v>0</v>
      </c>
      <c r="G95" s="13"/>
      <c r="H95" s="14">
        <v>20312.11</v>
      </c>
      <c r="I95" s="13"/>
      <c r="J95" s="13">
        <v>13713.4</v>
      </c>
      <c r="K95" s="13"/>
      <c r="L95" s="13">
        <v>840</v>
      </c>
      <c r="M95" s="13"/>
      <c r="N95" s="13">
        <f t="shared" si="6"/>
        <v>34865.51</v>
      </c>
      <c r="O95" s="13"/>
      <c r="P95" s="14">
        <v>74027.88</v>
      </c>
      <c r="Q95" s="13"/>
      <c r="R95" s="14">
        <v>7563.35</v>
      </c>
      <c r="S95" s="13"/>
      <c r="T95" s="13">
        <v>0</v>
      </c>
      <c r="U95" s="13"/>
      <c r="V95" s="13">
        <f t="shared" si="7"/>
        <v>81591.23000000001</v>
      </c>
      <c r="W95" s="13"/>
      <c r="X95" s="13">
        <f t="shared" si="8"/>
        <v>116456.74000000002</v>
      </c>
    </row>
    <row r="96" spans="1:24" x14ac:dyDescent="0.2">
      <c r="A96" s="2" t="s">
        <v>39</v>
      </c>
      <c r="F96" s="13">
        <v>0</v>
      </c>
      <c r="G96" s="13"/>
      <c r="H96" s="14">
        <v>67478.91</v>
      </c>
      <c r="I96" s="13"/>
      <c r="J96" s="13">
        <v>23194.82</v>
      </c>
      <c r="K96" s="13"/>
      <c r="L96" s="13">
        <v>116.5</v>
      </c>
      <c r="M96" s="13"/>
      <c r="N96" s="13">
        <f t="shared" si="6"/>
        <v>90790.23000000001</v>
      </c>
      <c r="O96" s="13"/>
      <c r="P96" s="14">
        <v>14291.07</v>
      </c>
      <c r="Q96" s="13"/>
      <c r="R96" s="14">
        <v>14376.79</v>
      </c>
      <c r="S96" s="13"/>
      <c r="T96" s="13">
        <v>0</v>
      </c>
      <c r="U96" s="13"/>
      <c r="V96" s="13">
        <f t="shared" si="7"/>
        <v>28667.86</v>
      </c>
      <c r="W96" s="13"/>
      <c r="X96" s="13">
        <f t="shared" si="8"/>
        <v>119458.09000000001</v>
      </c>
    </row>
    <row r="97" spans="1:24" x14ac:dyDescent="0.2">
      <c r="A97" s="3" t="s">
        <v>53</v>
      </c>
      <c r="F97" s="13">
        <v>0</v>
      </c>
      <c r="G97" s="13"/>
      <c r="H97" s="14">
        <v>51275.69</v>
      </c>
      <c r="I97" s="13"/>
      <c r="J97" s="13">
        <v>0</v>
      </c>
      <c r="K97" s="13"/>
      <c r="L97" s="13">
        <v>6213.21</v>
      </c>
      <c r="M97" s="13"/>
      <c r="N97" s="13">
        <f t="shared" si="6"/>
        <v>57488.9</v>
      </c>
      <c r="O97" s="13"/>
      <c r="P97" s="14">
        <v>63908.94</v>
      </c>
      <c r="Q97" s="13"/>
      <c r="R97" s="14">
        <v>425</v>
      </c>
      <c r="S97" s="13"/>
      <c r="T97" s="13">
        <v>0</v>
      </c>
      <c r="U97" s="13"/>
      <c r="V97" s="13">
        <f t="shared" si="7"/>
        <v>64333.94</v>
      </c>
      <c r="W97" s="13"/>
      <c r="X97" s="13">
        <f t="shared" si="8"/>
        <v>121822.84</v>
      </c>
    </row>
    <row r="98" spans="1:24" x14ac:dyDescent="0.2">
      <c r="A98" s="2" t="s">
        <v>69</v>
      </c>
      <c r="F98" s="13">
        <v>0</v>
      </c>
      <c r="G98" s="13"/>
      <c r="H98" s="14">
        <v>96539.62</v>
      </c>
      <c r="I98" s="13"/>
      <c r="J98" s="13">
        <v>0</v>
      </c>
      <c r="K98" s="13"/>
      <c r="L98" s="13">
        <v>29014.240000000002</v>
      </c>
      <c r="M98" s="13"/>
      <c r="N98" s="13">
        <f t="shared" si="6"/>
        <v>125553.86</v>
      </c>
      <c r="O98" s="13"/>
      <c r="P98" s="14">
        <v>1092</v>
      </c>
      <c r="Q98" s="13"/>
      <c r="R98" s="14">
        <v>0</v>
      </c>
      <c r="S98" s="13"/>
      <c r="T98" s="13">
        <v>0</v>
      </c>
      <c r="U98" s="13"/>
      <c r="V98" s="13">
        <f t="shared" si="7"/>
        <v>1092</v>
      </c>
      <c r="W98" s="13"/>
      <c r="X98" s="13">
        <f t="shared" si="8"/>
        <v>126645.86</v>
      </c>
    </row>
    <row r="99" spans="1:24" x14ac:dyDescent="0.2">
      <c r="A99" s="2" t="s">
        <v>20</v>
      </c>
      <c r="F99" s="13">
        <v>0</v>
      </c>
      <c r="G99" s="13"/>
      <c r="H99" s="14">
        <v>55622.46</v>
      </c>
      <c r="I99" s="13"/>
      <c r="J99" s="13">
        <v>0</v>
      </c>
      <c r="K99" s="13"/>
      <c r="L99" s="13">
        <v>0</v>
      </c>
      <c r="M99" s="13"/>
      <c r="N99" s="13">
        <f t="shared" si="6"/>
        <v>55622.46</v>
      </c>
      <c r="O99" s="13"/>
      <c r="P99" s="14">
        <v>70011.960000000006</v>
      </c>
      <c r="Q99" s="13"/>
      <c r="R99" s="14">
        <v>2882.12</v>
      </c>
      <c r="S99" s="13"/>
      <c r="T99" s="13">
        <v>0</v>
      </c>
      <c r="U99" s="13"/>
      <c r="V99" s="13">
        <f t="shared" si="7"/>
        <v>72894.080000000002</v>
      </c>
      <c r="W99" s="13"/>
      <c r="X99" s="13">
        <f t="shared" si="8"/>
        <v>128516.54000000001</v>
      </c>
    </row>
    <row r="100" spans="1:24" x14ac:dyDescent="0.2">
      <c r="A100" s="3" t="s">
        <v>98</v>
      </c>
      <c r="F100" s="13">
        <v>0</v>
      </c>
      <c r="G100" s="13"/>
      <c r="H100" s="14">
        <v>77870.411999999997</v>
      </c>
      <c r="I100" s="13"/>
      <c r="J100" s="13">
        <v>400</v>
      </c>
      <c r="K100" s="13"/>
      <c r="L100" s="13">
        <v>0</v>
      </c>
      <c r="M100" s="13"/>
      <c r="N100" s="13">
        <f t="shared" si="6"/>
        <v>78270.411999999997</v>
      </c>
      <c r="O100" s="13"/>
      <c r="P100" s="14">
        <v>45098.05</v>
      </c>
      <c r="Q100" s="13"/>
      <c r="R100" s="14">
        <v>7847.9</v>
      </c>
      <c r="S100" s="13"/>
      <c r="T100" s="13">
        <v>0</v>
      </c>
      <c r="U100" s="13"/>
      <c r="V100" s="13">
        <f t="shared" si="7"/>
        <v>52945.950000000004</v>
      </c>
      <c r="W100" s="13"/>
      <c r="X100" s="13">
        <f t="shared" si="8"/>
        <v>131216.36199999999</v>
      </c>
    </row>
    <row r="101" spans="1:24" x14ac:dyDescent="0.2">
      <c r="A101" s="3" t="s">
        <v>96</v>
      </c>
      <c r="F101" s="13">
        <v>0</v>
      </c>
      <c r="G101" s="13"/>
      <c r="H101" s="14">
        <v>45249.07</v>
      </c>
      <c r="I101" s="13"/>
      <c r="J101" s="13">
        <v>18488</v>
      </c>
      <c r="K101" s="13"/>
      <c r="L101" s="13">
        <v>952.5</v>
      </c>
      <c r="M101" s="13"/>
      <c r="N101" s="13">
        <f t="shared" si="6"/>
        <v>64689.57</v>
      </c>
      <c r="O101" s="13"/>
      <c r="P101" s="14">
        <v>62218.400000000001</v>
      </c>
      <c r="Q101" s="13"/>
      <c r="R101" s="14">
        <v>7812.69</v>
      </c>
      <c r="S101" s="13"/>
      <c r="T101" s="13">
        <v>0</v>
      </c>
      <c r="U101" s="13"/>
      <c r="V101" s="13">
        <f t="shared" si="7"/>
        <v>70031.09</v>
      </c>
      <c r="W101" s="13"/>
      <c r="X101" s="13">
        <f t="shared" si="8"/>
        <v>134720.66</v>
      </c>
    </row>
    <row r="102" spans="1:24" x14ac:dyDescent="0.2">
      <c r="A102" s="2" t="s">
        <v>1</v>
      </c>
      <c r="F102" s="13">
        <v>0.95</v>
      </c>
      <c r="G102" s="13"/>
      <c r="H102" s="14">
        <v>80888.17</v>
      </c>
      <c r="I102" s="13"/>
      <c r="J102" s="13">
        <v>3077.86</v>
      </c>
      <c r="K102" s="13"/>
      <c r="L102" s="13">
        <v>0</v>
      </c>
      <c r="M102" s="13"/>
      <c r="N102" s="13">
        <f t="shared" si="6"/>
        <v>83966.98</v>
      </c>
      <c r="O102" s="13"/>
      <c r="P102" s="14">
        <v>63687.73</v>
      </c>
      <c r="Q102" s="13"/>
      <c r="R102" s="14">
        <v>2938.79</v>
      </c>
      <c r="S102" s="13"/>
      <c r="T102" s="13">
        <v>0</v>
      </c>
      <c r="U102" s="13"/>
      <c r="V102" s="13">
        <f t="shared" si="7"/>
        <v>66626.52</v>
      </c>
      <c r="W102" s="13"/>
      <c r="X102" s="13">
        <f t="shared" si="8"/>
        <v>150593.5</v>
      </c>
    </row>
    <row r="103" spans="1:24" x14ac:dyDescent="0.2">
      <c r="A103" s="2" t="s">
        <v>28</v>
      </c>
      <c r="F103" s="13">
        <v>0</v>
      </c>
      <c r="G103" s="13"/>
      <c r="H103" s="14">
        <v>64239.14</v>
      </c>
      <c r="I103" s="13"/>
      <c r="J103" s="13">
        <v>23375.66</v>
      </c>
      <c r="K103" s="13"/>
      <c r="L103" s="13">
        <v>10700.05</v>
      </c>
      <c r="M103" s="13"/>
      <c r="N103" s="13">
        <f t="shared" si="6"/>
        <v>98314.85</v>
      </c>
      <c r="O103" s="13"/>
      <c r="P103" s="14">
        <v>35598.699999999997</v>
      </c>
      <c r="Q103" s="13"/>
      <c r="R103" s="14">
        <v>17741.86</v>
      </c>
      <c r="S103" s="13"/>
      <c r="T103" s="13">
        <v>0</v>
      </c>
      <c r="U103" s="13"/>
      <c r="V103" s="13">
        <f t="shared" si="7"/>
        <v>53340.56</v>
      </c>
      <c r="W103" s="13"/>
      <c r="X103" s="13">
        <f t="shared" si="8"/>
        <v>151655.41</v>
      </c>
    </row>
    <row r="104" spans="1:24" x14ac:dyDescent="0.2">
      <c r="A104" s="3" t="s">
        <v>78</v>
      </c>
      <c r="F104" s="13">
        <v>0</v>
      </c>
      <c r="G104" s="13"/>
      <c r="H104" s="14">
        <v>89172.69</v>
      </c>
      <c r="I104" s="13"/>
      <c r="J104" s="13">
        <v>4308.7</v>
      </c>
      <c r="K104" s="13"/>
      <c r="L104" s="13">
        <v>19793.400000000001</v>
      </c>
      <c r="M104" s="13"/>
      <c r="N104" s="13">
        <f t="shared" si="6"/>
        <v>113274.79000000001</v>
      </c>
      <c r="O104" s="13"/>
      <c r="P104" s="14">
        <v>51214.94</v>
      </c>
      <c r="Q104" s="13"/>
      <c r="R104" s="14">
        <v>12005</v>
      </c>
      <c r="S104" s="13"/>
      <c r="T104" s="13">
        <v>0</v>
      </c>
      <c r="U104" s="13"/>
      <c r="V104" s="13">
        <f t="shared" si="7"/>
        <v>63219.94</v>
      </c>
      <c r="W104" s="13"/>
      <c r="X104" s="13">
        <f t="shared" si="8"/>
        <v>176494.73</v>
      </c>
    </row>
    <row r="105" spans="1:24" x14ac:dyDescent="0.2">
      <c r="A105" s="3" t="s">
        <v>27</v>
      </c>
      <c r="F105" s="13">
        <v>0</v>
      </c>
      <c r="G105" s="13"/>
      <c r="H105" s="14">
        <v>40359.75</v>
      </c>
      <c r="I105" s="13"/>
      <c r="J105" s="13">
        <v>2806.38</v>
      </c>
      <c r="K105" s="13"/>
      <c r="L105" s="13">
        <v>25415.07</v>
      </c>
      <c r="M105" s="13"/>
      <c r="N105" s="13">
        <f t="shared" si="6"/>
        <v>68581.2</v>
      </c>
      <c r="O105" s="13"/>
      <c r="P105" s="14">
        <v>129188.1</v>
      </c>
      <c r="Q105" s="13"/>
      <c r="R105" s="14">
        <v>10133.379999999999</v>
      </c>
      <c r="S105" s="13"/>
      <c r="T105" s="13">
        <v>0</v>
      </c>
      <c r="U105" s="13"/>
      <c r="V105" s="13">
        <f t="shared" si="7"/>
        <v>139321.48000000001</v>
      </c>
      <c r="W105" s="13"/>
      <c r="X105" s="13">
        <f t="shared" si="8"/>
        <v>207902.68</v>
      </c>
    </row>
    <row r="106" spans="1:24" x14ac:dyDescent="0.2">
      <c r="A106" s="3" t="s">
        <v>12</v>
      </c>
      <c r="F106" s="13">
        <v>0</v>
      </c>
      <c r="G106" s="13"/>
      <c r="H106" s="14">
        <v>91891</v>
      </c>
      <c r="I106" s="13"/>
      <c r="J106" s="13">
        <v>2722.83</v>
      </c>
      <c r="K106" s="13"/>
      <c r="L106" s="13">
        <v>0</v>
      </c>
      <c r="M106" s="13"/>
      <c r="N106" s="13">
        <f t="shared" si="6"/>
        <v>94613.83</v>
      </c>
      <c r="O106" s="13"/>
      <c r="P106" s="14">
        <v>142688</v>
      </c>
      <c r="Q106" s="13"/>
      <c r="R106" s="14">
        <v>1985.18</v>
      </c>
      <c r="S106" s="13"/>
      <c r="T106" s="13">
        <v>0</v>
      </c>
      <c r="U106" s="13"/>
      <c r="V106" s="13">
        <f t="shared" si="7"/>
        <v>144673.18</v>
      </c>
      <c r="W106" s="13"/>
      <c r="X106" s="13">
        <f t="shared" si="8"/>
        <v>239287.01</v>
      </c>
    </row>
    <row r="107" spans="1:24" x14ac:dyDescent="0.2">
      <c r="A107" s="2" t="s">
        <v>75</v>
      </c>
      <c r="F107" s="13">
        <v>38602</v>
      </c>
      <c r="G107" s="13"/>
      <c r="H107" s="14">
        <v>153478.35</v>
      </c>
      <c r="I107" s="13"/>
      <c r="J107" s="13">
        <v>11573</v>
      </c>
      <c r="K107" s="13"/>
      <c r="L107" s="13">
        <v>0</v>
      </c>
      <c r="M107" s="13"/>
      <c r="N107" s="13">
        <f t="shared" si="6"/>
        <v>203653.35</v>
      </c>
      <c r="O107" s="13"/>
      <c r="P107" s="14">
        <v>85652.92</v>
      </c>
      <c r="Q107" s="13"/>
      <c r="R107" s="14">
        <v>14034.65</v>
      </c>
      <c r="S107" s="13"/>
      <c r="T107" s="13">
        <v>0</v>
      </c>
      <c r="U107" s="13"/>
      <c r="V107" s="13">
        <f t="shared" si="7"/>
        <v>99687.569999999992</v>
      </c>
      <c r="W107" s="13"/>
      <c r="X107" s="13">
        <f t="shared" si="8"/>
        <v>303340.92</v>
      </c>
    </row>
    <row r="108" spans="1:24" x14ac:dyDescent="0.2">
      <c r="A108" s="3"/>
      <c r="F108" s="13"/>
      <c r="G108" s="13"/>
      <c r="H108" s="14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x14ac:dyDescent="0.2">
      <c r="A109" s="5" t="s">
        <v>99</v>
      </c>
      <c r="F109" s="13">
        <f>SUM(F8:F107)</f>
        <v>72673.58</v>
      </c>
      <c r="G109" s="13"/>
      <c r="H109" s="14">
        <f>SUM(H8:H107)</f>
        <v>2573934.3020000001</v>
      </c>
      <c r="I109" s="13"/>
      <c r="J109" s="13">
        <f>SUM(J8:J107)</f>
        <v>505755.25000000012</v>
      </c>
      <c r="K109" s="13"/>
      <c r="L109" s="13">
        <f>SUM(L8:L107)</f>
        <v>364665.7</v>
      </c>
      <c r="M109" s="13"/>
      <c r="N109" s="16">
        <f>SUM(N8:N107)</f>
        <v>3517028.8319999999</v>
      </c>
      <c r="O109" s="13"/>
      <c r="P109" s="13">
        <f>SUM(P8:P107)</f>
        <v>2237125.9699999997</v>
      </c>
      <c r="Q109" s="13"/>
      <c r="R109" s="13">
        <f>SUM(R8:R107)</f>
        <v>449386.16000000003</v>
      </c>
      <c r="S109" s="13"/>
      <c r="T109" s="13">
        <f>SUM(T8:T107)</f>
        <v>7076.31</v>
      </c>
      <c r="U109" s="13"/>
      <c r="V109" s="16">
        <f>SUM(V8:V107)</f>
        <v>2693588.44</v>
      </c>
      <c r="W109" s="13"/>
      <c r="X109" s="16">
        <f>SUM(X8:X107)</f>
        <v>6210617.2719999999</v>
      </c>
    </row>
    <row r="110" spans="1:24" x14ac:dyDescent="0.2">
      <c r="A110" s="3"/>
      <c r="H110" s="14"/>
      <c r="J110" s="13"/>
      <c r="K110" s="13"/>
      <c r="N110" s="13"/>
      <c r="O110" s="13"/>
      <c r="P110" s="13"/>
      <c r="R110" s="13"/>
      <c r="T110" s="13"/>
      <c r="X110" s="13"/>
    </row>
    <row r="111" spans="1:24" x14ac:dyDescent="0.2">
      <c r="A111" s="3"/>
      <c r="H111" s="14"/>
      <c r="I111" s="13"/>
      <c r="J111" s="13"/>
      <c r="K111" s="13"/>
      <c r="N111" s="13"/>
      <c r="O111" s="13"/>
      <c r="P111" s="13"/>
      <c r="Q111" s="13"/>
      <c r="R111" s="13"/>
      <c r="S111" s="13"/>
      <c r="T111" s="13"/>
      <c r="X111" s="13"/>
    </row>
    <row r="112" spans="1:24" x14ac:dyDescent="0.2">
      <c r="A112" s="3"/>
      <c r="H112" s="14"/>
      <c r="J112" s="13"/>
      <c r="K112" s="13"/>
      <c r="N112" s="13"/>
      <c r="O112" s="13"/>
      <c r="P112" s="13"/>
      <c r="R112" s="13"/>
      <c r="T112" s="13"/>
      <c r="X112" s="13"/>
    </row>
    <row r="113" spans="1:24" x14ac:dyDescent="0.2">
      <c r="A113" s="6" t="s">
        <v>117</v>
      </c>
      <c r="F113" s="13">
        <v>0</v>
      </c>
      <c r="G113" s="13"/>
      <c r="H113" s="14">
        <v>820</v>
      </c>
      <c r="I113" s="13"/>
      <c r="J113" s="13">
        <v>0</v>
      </c>
      <c r="K113" s="13"/>
      <c r="L113" s="13">
        <v>0</v>
      </c>
      <c r="M113" s="13"/>
      <c r="N113" s="13">
        <f t="shared" ref="N113:N132" si="9">SUM(F113+H113+J113+L113)</f>
        <v>820</v>
      </c>
      <c r="O113" s="13"/>
      <c r="P113" s="13">
        <v>0</v>
      </c>
      <c r="Q113" s="13"/>
      <c r="R113" s="13">
        <v>0</v>
      </c>
      <c r="S113" s="13"/>
      <c r="T113" s="13">
        <v>0</v>
      </c>
      <c r="U113" s="13"/>
      <c r="V113" s="13">
        <f t="shared" ref="V113:V132" si="10">P113+R113+T113</f>
        <v>0</v>
      </c>
      <c r="W113" s="13"/>
      <c r="X113" s="13">
        <f t="shared" ref="X113:X132" si="11">N113+V113</f>
        <v>820</v>
      </c>
    </row>
    <row r="114" spans="1:24" x14ac:dyDescent="0.2">
      <c r="A114" s="7" t="s">
        <v>118</v>
      </c>
      <c r="F114" s="13">
        <v>0</v>
      </c>
      <c r="G114" s="13"/>
      <c r="H114" s="14">
        <v>12489.86</v>
      </c>
      <c r="I114" s="13"/>
      <c r="J114" s="13">
        <v>0</v>
      </c>
      <c r="K114" s="13"/>
      <c r="L114" s="13">
        <v>0</v>
      </c>
      <c r="M114" s="13"/>
      <c r="N114" s="13">
        <f t="shared" si="9"/>
        <v>12489.86</v>
      </c>
      <c r="O114" s="13"/>
      <c r="P114" s="13">
        <v>2015.2</v>
      </c>
      <c r="Q114" s="13"/>
      <c r="R114" s="13">
        <v>0</v>
      </c>
      <c r="S114" s="13"/>
      <c r="T114" s="13">
        <v>0</v>
      </c>
      <c r="U114" s="13"/>
      <c r="V114" s="13">
        <f t="shared" si="10"/>
        <v>2015.2</v>
      </c>
      <c r="W114" s="13"/>
      <c r="X114" s="13">
        <f t="shared" si="11"/>
        <v>14505.060000000001</v>
      </c>
    </row>
    <row r="115" spans="1:24" x14ac:dyDescent="0.2">
      <c r="A115" s="6" t="s">
        <v>135</v>
      </c>
      <c r="F115" s="13">
        <v>0</v>
      </c>
      <c r="G115" s="13"/>
      <c r="H115" s="14">
        <v>18522.52</v>
      </c>
      <c r="I115" s="13"/>
      <c r="J115" s="13">
        <v>0</v>
      </c>
      <c r="K115" s="13"/>
      <c r="L115" s="13">
        <v>0</v>
      </c>
      <c r="M115" s="13"/>
      <c r="N115" s="13">
        <f t="shared" si="9"/>
        <v>18522.52</v>
      </c>
      <c r="O115" s="13"/>
      <c r="P115" s="13">
        <v>0</v>
      </c>
      <c r="Q115" s="13"/>
      <c r="R115" s="13">
        <v>0</v>
      </c>
      <c r="S115" s="13"/>
      <c r="T115" s="13">
        <v>0</v>
      </c>
      <c r="U115" s="13"/>
      <c r="V115" s="13">
        <f t="shared" si="10"/>
        <v>0</v>
      </c>
      <c r="W115" s="13"/>
      <c r="X115" s="13">
        <f t="shared" si="11"/>
        <v>18522.52</v>
      </c>
    </row>
    <row r="116" spans="1:24" x14ac:dyDescent="0.2">
      <c r="A116" s="6" t="s">
        <v>101</v>
      </c>
      <c r="F116" s="13">
        <v>0</v>
      </c>
      <c r="G116" s="13"/>
      <c r="H116" s="14">
        <v>14878.51</v>
      </c>
      <c r="I116" s="13"/>
      <c r="J116" s="13">
        <v>13918.6</v>
      </c>
      <c r="K116" s="13"/>
      <c r="L116" s="13">
        <v>13345.07</v>
      </c>
      <c r="M116" s="13"/>
      <c r="N116" s="13">
        <f t="shared" si="9"/>
        <v>42142.18</v>
      </c>
      <c r="O116" s="13"/>
      <c r="P116" s="13">
        <v>1468.91</v>
      </c>
      <c r="Q116" s="13"/>
      <c r="R116" s="13">
        <v>0</v>
      </c>
      <c r="S116" s="13"/>
      <c r="T116" s="13">
        <v>0</v>
      </c>
      <c r="U116" s="13"/>
      <c r="V116" s="13">
        <f t="shared" si="10"/>
        <v>1468.91</v>
      </c>
      <c r="W116" s="13"/>
      <c r="X116" s="13">
        <f t="shared" si="11"/>
        <v>43611.090000000004</v>
      </c>
    </row>
    <row r="117" spans="1:24" x14ac:dyDescent="0.2">
      <c r="A117" s="6" t="s">
        <v>100</v>
      </c>
      <c r="F117" s="13">
        <v>0</v>
      </c>
      <c r="G117" s="13"/>
      <c r="H117" s="14">
        <v>20064.419999999998</v>
      </c>
      <c r="I117" s="13"/>
      <c r="J117" s="13">
        <v>19222</v>
      </c>
      <c r="K117" s="13"/>
      <c r="L117" s="13">
        <v>1401.7</v>
      </c>
      <c r="M117" s="13"/>
      <c r="N117" s="13">
        <f t="shared" si="9"/>
        <v>40688.119999999995</v>
      </c>
      <c r="O117" s="13"/>
      <c r="P117" s="13">
        <v>6386.53</v>
      </c>
      <c r="Q117" s="13"/>
      <c r="R117" s="13">
        <v>7198.97</v>
      </c>
      <c r="S117" s="13"/>
      <c r="T117" s="13">
        <v>0</v>
      </c>
      <c r="U117" s="13"/>
      <c r="V117" s="13">
        <f t="shared" si="10"/>
        <v>13585.5</v>
      </c>
      <c r="W117" s="13"/>
      <c r="X117" s="13">
        <f t="shared" si="11"/>
        <v>54273.619999999995</v>
      </c>
    </row>
    <row r="118" spans="1:24" x14ac:dyDescent="0.2">
      <c r="A118" s="6" t="s">
        <v>102</v>
      </c>
      <c r="F118" s="13">
        <v>0</v>
      </c>
      <c r="G118" s="13"/>
      <c r="H118" s="14">
        <v>24488.78</v>
      </c>
      <c r="I118" s="13"/>
      <c r="J118" s="13">
        <v>16152.36</v>
      </c>
      <c r="K118" s="13"/>
      <c r="L118" s="13">
        <v>11499</v>
      </c>
      <c r="M118" s="13"/>
      <c r="N118" s="13">
        <f t="shared" si="9"/>
        <v>52140.14</v>
      </c>
      <c r="O118" s="13"/>
      <c r="P118" s="13">
        <v>1902.14</v>
      </c>
      <c r="Q118" s="13"/>
      <c r="R118" s="13">
        <v>6940.98</v>
      </c>
      <c r="S118" s="13"/>
      <c r="T118" s="13">
        <v>0</v>
      </c>
      <c r="U118" s="13"/>
      <c r="V118" s="13">
        <f t="shared" si="10"/>
        <v>8843.119999999999</v>
      </c>
      <c r="W118" s="13"/>
      <c r="X118" s="13">
        <f t="shared" si="11"/>
        <v>60983.259999999995</v>
      </c>
    </row>
    <row r="119" spans="1:24" x14ac:dyDescent="0.2">
      <c r="A119" s="6" t="s">
        <v>116</v>
      </c>
      <c r="F119" s="13">
        <v>0</v>
      </c>
      <c r="G119" s="13"/>
      <c r="H119" s="14">
        <v>50303.63</v>
      </c>
      <c r="I119" s="13"/>
      <c r="J119" s="13">
        <v>10145</v>
      </c>
      <c r="K119" s="13"/>
      <c r="L119" s="13">
        <v>0</v>
      </c>
      <c r="M119" s="13"/>
      <c r="N119" s="13">
        <f t="shared" si="9"/>
        <v>60448.63</v>
      </c>
      <c r="O119" s="13"/>
      <c r="P119" s="13">
        <v>3995</v>
      </c>
      <c r="Q119" s="13"/>
      <c r="R119" s="13">
        <v>0</v>
      </c>
      <c r="S119" s="13"/>
      <c r="T119" s="13">
        <v>0</v>
      </c>
      <c r="U119" s="13"/>
      <c r="V119" s="13">
        <f t="shared" si="10"/>
        <v>3995</v>
      </c>
      <c r="W119" s="13"/>
      <c r="X119" s="13">
        <f t="shared" si="11"/>
        <v>64443.63</v>
      </c>
    </row>
    <row r="120" spans="1:24" x14ac:dyDescent="0.2">
      <c r="A120" s="6" t="s">
        <v>103</v>
      </c>
      <c r="F120" s="13">
        <v>0</v>
      </c>
      <c r="G120" s="13"/>
      <c r="H120" s="14">
        <v>8524.02</v>
      </c>
      <c r="I120" s="13"/>
      <c r="J120" s="13">
        <v>36991.18</v>
      </c>
      <c r="K120" s="13"/>
      <c r="L120" s="13">
        <v>1500</v>
      </c>
      <c r="M120" s="13"/>
      <c r="N120" s="13">
        <f t="shared" si="9"/>
        <v>47015.199999999997</v>
      </c>
      <c r="O120" s="13"/>
      <c r="P120" s="13">
        <v>1121</v>
      </c>
      <c r="Q120" s="13"/>
      <c r="R120" s="13">
        <v>19685.11</v>
      </c>
      <c r="S120" s="13"/>
      <c r="T120" s="13">
        <v>0</v>
      </c>
      <c r="U120" s="13"/>
      <c r="V120" s="13">
        <f t="shared" si="10"/>
        <v>20806.11</v>
      </c>
      <c r="W120" s="13"/>
      <c r="X120" s="13">
        <f t="shared" si="11"/>
        <v>67821.31</v>
      </c>
    </row>
    <row r="121" spans="1:24" x14ac:dyDescent="0.2">
      <c r="A121" s="7" t="s">
        <v>109</v>
      </c>
      <c r="F121" s="13">
        <v>0</v>
      </c>
      <c r="G121" s="13"/>
      <c r="H121" s="14">
        <v>25000</v>
      </c>
      <c r="I121" s="13"/>
      <c r="J121" s="13">
        <v>0</v>
      </c>
      <c r="K121" s="13"/>
      <c r="L121" s="13">
        <v>0</v>
      </c>
      <c r="M121" s="13"/>
      <c r="N121" s="13">
        <f t="shared" si="9"/>
        <v>25000</v>
      </c>
      <c r="O121" s="13"/>
      <c r="P121" s="13">
        <v>47652.21</v>
      </c>
      <c r="Q121" s="13"/>
      <c r="R121" s="13">
        <v>0</v>
      </c>
      <c r="S121" s="13"/>
      <c r="T121" s="13">
        <v>0</v>
      </c>
      <c r="U121" s="13"/>
      <c r="V121" s="13">
        <f t="shared" si="10"/>
        <v>47652.21</v>
      </c>
      <c r="W121" s="13"/>
      <c r="X121" s="13">
        <f t="shared" si="11"/>
        <v>72652.209999999992</v>
      </c>
    </row>
    <row r="122" spans="1:24" x14ac:dyDescent="0.2">
      <c r="A122" s="6" t="s">
        <v>115</v>
      </c>
      <c r="F122" s="13">
        <v>0</v>
      </c>
      <c r="G122" s="13"/>
      <c r="H122" s="14">
        <v>40740.449999999997</v>
      </c>
      <c r="I122" s="13"/>
      <c r="J122" s="13">
        <v>22702</v>
      </c>
      <c r="K122" s="13"/>
      <c r="L122" s="13">
        <v>0</v>
      </c>
      <c r="M122" s="13"/>
      <c r="N122" s="13">
        <f t="shared" si="9"/>
        <v>63442.45</v>
      </c>
      <c r="O122" s="13"/>
      <c r="P122" s="13">
        <v>50593.08</v>
      </c>
      <c r="Q122" s="13"/>
      <c r="R122" s="13">
        <v>10324</v>
      </c>
      <c r="S122" s="13"/>
      <c r="T122" s="13">
        <v>0</v>
      </c>
      <c r="U122" s="13"/>
      <c r="V122" s="13">
        <f t="shared" si="10"/>
        <v>60917.08</v>
      </c>
      <c r="W122" s="13"/>
      <c r="X122" s="13">
        <f t="shared" si="11"/>
        <v>124359.53</v>
      </c>
    </row>
    <row r="123" spans="1:24" x14ac:dyDescent="0.2">
      <c r="A123" s="6" t="s">
        <v>107</v>
      </c>
      <c r="F123" s="13">
        <v>0</v>
      </c>
      <c r="G123" s="13"/>
      <c r="H123" s="14">
        <v>27757.200000000001</v>
      </c>
      <c r="I123" s="13"/>
      <c r="J123" s="13">
        <v>33366.07</v>
      </c>
      <c r="K123" s="13"/>
      <c r="L123" s="13">
        <v>0</v>
      </c>
      <c r="M123" s="13"/>
      <c r="N123" s="13">
        <f t="shared" si="9"/>
        <v>61123.270000000004</v>
      </c>
      <c r="O123" s="13"/>
      <c r="P123" s="13">
        <v>60626.33</v>
      </c>
      <c r="Q123" s="13"/>
      <c r="R123" s="13">
        <v>23573.35</v>
      </c>
      <c r="S123" s="13"/>
      <c r="T123" s="13">
        <v>0</v>
      </c>
      <c r="U123" s="13"/>
      <c r="V123" s="13">
        <f t="shared" si="10"/>
        <v>84199.679999999993</v>
      </c>
      <c r="W123" s="13"/>
      <c r="X123" s="13">
        <f t="shared" si="11"/>
        <v>145322.95000000001</v>
      </c>
    </row>
    <row r="124" spans="1:24" x14ac:dyDescent="0.2">
      <c r="A124" s="6" t="s">
        <v>106</v>
      </c>
      <c r="F124" s="13">
        <v>159575.16</v>
      </c>
      <c r="G124" s="13"/>
      <c r="H124" s="14">
        <v>0</v>
      </c>
      <c r="I124" s="13"/>
      <c r="J124" s="13">
        <v>0</v>
      </c>
      <c r="K124" s="13"/>
      <c r="L124" s="13">
        <v>0</v>
      </c>
      <c r="M124" s="13"/>
      <c r="N124" s="13">
        <f t="shared" si="9"/>
        <v>159575.16</v>
      </c>
      <c r="O124" s="13"/>
      <c r="P124" s="13">
        <v>0</v>
      </c>
      <c r="Q124" s="13"/>
      <c r="R124" s="13">
        <v>0</v>
      </c>
      <c r="S124" s="13"/>
      <c r="T124" s="13">
        <v>0</v>
      </c>
      <c r="U124" s="13"/>
      <c r="V124" s="13">
        <f t="shared" si="10"/>
        <v>0</v>
      </c>
      <c r="W124" s="13"/>
      <c r="X124" s="13">
        <f t="shared" si="11"/>
        <v>159575.16</v>
      </c>
    </row>
    <row r="125" spans="1:24" x14ac:dyDescent="0.2">
      <c r="A125" s="7" t="s">
        <v>110</v>
      </c>
      <c r="F125" s="13">
        <v>135</v>
      </c>
      <c r="G125" s="13"/>
      <c r="H125" s="14">
        <v>33939.589999999997</v>
      </c>
      <c r="I125" s="13"/>
      <c r="J125" s="13">
        <v>72292.070000000007</v>
      </c>
      <c r="K125" s="13"/>
      <c r="L125" s="13">
        <v>0</v>
      </c>
      <c r="M125" s="13"/>
      <c r="N125" s="13">
        <f t="shared" si="9"/>
        <v>106366.66</v>
      </c>
      <c r="O125" s="13"/>
      <c r="P125" s="13">
        <v>26619.05</v>
      </c>
      <c r="Q125" s="13"/>
      <c r="R125" s="13">
        <v>37322.92</v>
      </c>
      <c r="S125" s="13"/>
      <c r="T125" s="13">
        <v>0</v>
      </c>
      <c r="U125" s="13"/>
      <c r="V125" s="13">
        <f t="shared" si="10"/>
        <v>63941.97</v>
      </c>
      <c r="W125" s="13"/>
      <c r="X125" s="13">
        <f t="shared" si="11"/>
        <v>170308.63</v>
      </c>
    </row>
    <row r="126" spans="1:24" x14ac:dyDescent="0.2">
      <c r="A126" s="6" t="s">
        <v>113</v>
      </c>
      <c r="F126" s="13">
        <v>0</v>
      </c>
      <c r="G126" s="13"/>
      <c r="H126" s="14">
        <v>79443.33</v>
      </c>
      <c r="I126" s="13"/>
      <c r="J126" s="13">
        <v>35077.18</v>
      </c>
      <c r="K126" s="13"/>
      <c r="L126" s="13">
        <v>4190.12</v>
      </c>
      <c r="M126" s="13"/>
      <c r="N126" s="13">
        <f t="shared" si="9"/>
        <v>118710.63</v>
      </c>
      <c r="O126" s="13"/>
      <c r="P126" s="13">
        <v>46158.98</v>
      </c>
      <c r="Q126" s="13"/>
      <c r="R126" s="13">
        <v>960</v>
      </c>
      <c r="S126" s="13"/>
      <c r="T126" s="13">
        <v>5514.75</v>
      </c>
      <c r="U126" s="13"/>
      <c r="V126" s="13">
        <f t="shared" si="10"/>
        <v>52633.73</v>
      </c>
      <c r="W126" s="13"/>
      <c r="X126" s="13">
        <f t="shared" si="11"/>
        <v>171344.36000000002</v>
      </c>
    </row>
    <row r="127" spans="1:24" x14ac:dyDescent="0.2">
      <c r="A127" s="7" t="s">
        <v>112</v>
      </c>
      <c r="F127" s="13">
        <v>0</v>
      </c>
      <c r="G127" s="13"/>
      <c r="H127" s="14">
        <v>138096.44</v>
      </c>
      <c r="I127" s="13"/>
      <c r="J127" s="13">
        <v>25522.45</v>
      </c>
      <c r="K127" s="13"/>
      <c r="L127" s="13">
        <v>0</v>
      </c>
      <c r="M127" s="13"/>
      <c r="N127" s="13">
        <f t="shared" si="9"/>
        <v>163618.89000000001</v>
      </c>
      <c r="O127" s="13"/>
      <c r="P127" s="13">
        <v>13576.71</v>
      </c>
      <c r="Q127" s="13"/>
      <c r="R127" s="13">
        <v>0</v>
      </c>
      <c r="S127" s="13"/>
      <c r="T127" s="13">
        <v>10108.280000000001</v>
      </c>
      <c r="U127" s="13"/>
      <c r="V127" s="13">
        <f t="shared" si="10"/>
        <v>23684.989999999998</v>
      </c>
      <c r="W127" s="13"/>
      <c r="X127" s="13">
        <f t="shared" si="11"/>
        <v>187303.88</v>
      </c>
    </row>
    <row r="128" spans="1:24" x14ac:dyDescent="0.2">
      <c r="A128" s="7" t="s">
        <v>105</v>
      </c>
      <c r="F128" s="13">
        <v>0</v>
      </c>
      <c r="G128" s="13"/>
      <c r="H128" s="14">
        <v>71132.11</v>
      </c>
      <c r="I128" s="13"/>
      <c r="J128" s="13">
        <v>2056</v>
      </c>
      <c r="K128" s="13"/>
      <c r="L128" s="13">
        <v>0</v>
      </c>
      <c r="M128" s="13"/>
      <c r="N128" s="13">
        <f t="shared" si="9"/>
        <v>73188.11</v>
      </c>
      <c r="O128" s="13"/>
      <c r="P128" s="13">
        <v>124465.43</v>
      </c>
      <c r="Q128" s="13"/>
      <c r="R128" s="13">
        <v>22980.54</v>
      </c>
      <c r="S128" s="13"/>
      <c r="T128" s="13">
        <v>1068.74</v>
      </c>
      <c r="U128" s="13"/>
      <c r="V128" s="13">
        <f t="shared" si="10"/>
        <v>148514.71</v>
      </c>
      <c r="W128" s="13"/>
      <c r="X128" s="13">
        <f t="shared" si="11"/>
        <v>221702.82</v>
      </c>
    </row>
    <row r="129" spans="1:24" x14ac:dyDescent="0.2">
      <c r="A129" s="6" t="s">
        <v>111</v>
      </c>
      <c r="F129" s="13">
        <v>0</v>
      </c>
      <c r="G129" s="13"/>
      <c r="H129" s="14">
        <v>65029.82</v>
      </c>
      <c r="I129" s="13"/>
      <c r="J129" s="13">
        <v>58507.46</v>
      </c>
      <c r="K129" s="13"/>
      <c r="L129" s="13">
        <v>0</v>
      </c>
      <c r="M129" s="13"/>
      <c r="N129" s="13">
        <f t="shared" si="9"/>
        <v>123537.28</v>
      </c>
      <c r="O129" s="13"/>
      <c r="P129" s="13">
        <v>68980.56</v>
      </c>
      <c r="Q129" s="13"/>
      <c r="R129" s="13">
        <v>33069.410000000003</v>
      </c>
      <c r="S129" s="13"/>
      <c r="T129" s="13">
        <v>0</v>
      </c>
      <c r="U129" s="13"/>
      <c r="V129" s="13">
        <f t="shared" si="10"/>
        <v>102049.97</v>
      </c>
      <c r="W129" s="13"/>
      <c r="X129" s="13">
        <f t="shared" si="11"/>
        <v>225587.25</v>
      </c>
    </row>
    <row r="130" spans="1:24" x14ac:dyDescent="0.2">
      <c r="A130" s="6" t="s">
        <v>114</v>
      </c>
      <c r="F130" s="13">
        <v>0</v>
      </c>
      <c r="G130" s="13"/>
      <c r="H130" s="14">
        <v>38321</v>
      </c>
      <c r="I130" s="13"/>
      <c r="J130" s="13">
        <v>87701</v>
      </c>
      <c r="K130" s="13"/>
      <c r="L130" s="13">
        <v>38031</v>
      </c>
      <c r="M130" s="13"/>
      <c r="N130" s="13">
        <f t="shared" si="9"/>
        <v>164053</v>
      </c>
      <c r="O130" s="13"/>
      <c r="P130" s="13">
        <v>62498</v>
      </c>
      <c r="Q130" s="13"/>
      <c r="R130" s="13">
        <v>65213.33</v>
      </c>
      <c r="S130" s="13"/>
      <c r="T130" s="13">
        <v>0</v>
      </c>
      <c r="U130" s="13"/>
      <c r="V130" s="13">
        <f t="shared" si="10"/>
        <v>127711.33</v>
      </c>
      <c r="W130" s="13"/>
      <c r="X130" s="13">
        <f t="shared" si="11"/>
        <v>291764.33</v>
      </c>
    </row>
    <row r="131" spans="1:24" x14ac:dyDescent="0.2">
      <c r="A131" s="6" t="s">
        <v>108</v>
      </c>
      <c r="F131" s="13">
        <v>0</v>
      </c>
      <c r="G131" s="13"/>
      <c r="H131" s="14">
        <v>136603.71</v>
      </c>
      <c r="I131" s="13"/>
      <c r="J131" s="13">
        <v>42823.78</v>
      </c>
      <c r="K131" s="13"/>
      <c r="L131" s="13">
        <v>19663.080000000002</v>
      </c>
      <c r="M131" s="13"/>
      <c r="N131" s="13">
        <f t="shared" si="9"/>
        <v>199090.57</v>
      </c>
      <c r="O131" s="13"/>
      <c r="P131" s="13">
        <v>158025.14000000001</v>
      </c>
      <c r="Q131" s="13"/>
      <c r="R131" s="13">
        <v>27856.75</v>
      </c>
      <c r="S131" s="13"/>
      <c r="T131" s="13">
        <v>0</v>
      </c>
      <c r="U131" s="13"/>
      <c r="V131" s="13">
        <f t="shared" si="10"/>
        <v>185881.89</v>
      </c>
      <c r="W131" s="13"/>
      <c r="X131" s="13">
        <f t="shared" si="11"/>
        <v>384972.46</v>
      </c>
    </row>
    <row r="132" spans="1:24" x14ac:dyDescent="0.2">
      <c r="A132" s="7" t="s">
        <v>104</v>
      </c>
      <c r="F132" s="13">
        <v>0</v>
      </c>
      <c r="G132" s="13"/>
      <c r="H132" s="14">
        <v>107350.19</v>
      </c>
      <c r="I132" s="13"/>
      <c r="J132" s="13">
        <v>94174.49</v>
      </c>
      <c r="K132" s="13"/>
      <c r="L132" s="13">
        <v>1251</v>
      </c>
      <c r="M132" s="13"/>
      <c r="N132" s="13">
        <f t="shared" si="9"/>
        <v>202775.67999999999</v>
      </c>
      <c r="O132" s="13"/>
      <c r="P132" s="13">
        <v>124366.67</v>
      </c>
      <c r="Q132" s="13"/>
      <c r="R132" s="13">
        <v>22911.08</v>
      </c>
      <c r="S132" s="13"/>
      <c r="T132" s="13">
        <v>45436.160000000003</v>
      </c>
      <c r="U132" s="13"/>
      <c r="V132" s="13">
        <f t="shared" si="10"/>
        <v>192713.91</v>
      </c>
      <c r="W132" s="13"/>
      <c r="X132" s="13">
        <f t="shared" si="11"/>
        <v>395489.58999999997</v>
      </c>
    </row>
    <row r="133" spans="1:24" x14ac:dyDescent="0.2">
      <c r="A133" s="7"/>
      <c r="H133" s="17"/>
      <c r="J133" s="13"/>
      <c r="K133" s="13"/>
      <c r="N133" s="13"/>
      <c r="O133" s="13"/>
      <c r="X133" s="13"/>
    </row>
    <row r="134" spans="1:24" x14ac:dyDescent="0.2">
      <c r="A134" s="8" t="s">
        <v>99</v>
      </c>
      <c r="F134" s="13">
        <f>SUM(F113:F132)</f>
        <v>159710.16</v>
      </c>
      <c r="H134" s="14">
        <f>SUM(H113:H132)</f>
        <v>913505.57999999984</v>
      </c>
      <c r="I134" s="13"/>
      <c r="J134" s="13">
        <f>SUM(J113:J133)</f>
        <v>570651.64</v>
      </c>
      <c r="K134" s="13"/>
      <c r="L134" s="13">
        <f>SUM(L113:L132)</f>
        <v>90880.97</v>
      </c>
      <c r="M134" s="13"/>
      <c r="N134" s="16">
        <f>SUM(N113:N132)</f>
        <v>1734748.35</v>
      </c>
      <c r="O134" s="13"/>
      <c r="P134" s="13">
        <f>SUM(P113:P132)</f>
        <v>800450.94000000006</v>
      </c>
      <c r="Q134" s="13"/>
      <c r="R134" s="13">
        <f>SUM(R113:R132)</f>
        <v>278036.44</v>
      </c>
      <c r="T134" s="13">
        <f>SUM(T113:T132)</f>
        <v>62127.930000000008</v>
      </c>
      <c r="V134" s="16">
        <f>SUM(V113:V132)</f>
        <v>1140615.3099999998</v>
      </c>
      <c r="X134" s="16">
        <f>SUM(X113:X132)</f>
        <v>2875363.66</v>
      </c>
    </row>
    <row r="135" spans="1:24" x14ac:dyDescent="0.2">
      <c r="A135" s="9"/>
      <c r="H135" s="17"/>
      <c r="X135" s="13"/>
    </row>
    <row r="136" spans="1:24" x14ac:dyDescent="0.2">
      <c r="A136" s="7" t="s">
        <v>124</v>
      </c>
      <c r="F136" s="13">
        <v>0</v>
      </c>
      <c r="G136" s="13"/>
      <c r="H136" s="14">
        <v>2041.99</v>
      </c>
      <c r="I136" s="13"/>
      <c r="J136" s="13">
        <v>0</v>
      </c>
      <c r="K136" s="13"/>
      <c r="L136" s="13">
        <v>0</v>
      </c>
      <c r="M136" s="13"/>
      <c r="N136" s="13">
        <f t="shared" ref="N136:N142" si="12">SUM(F136+H136+J136+L136)</f>
        <v>2041.99</v>
      </c>
      <c r="O136" s="13"/>
      <c r="P136" s="13">
        <v>0</v>
      </c>
      <c r="Q136" s="13"/>
      <c r="R136" s="13">
        <v>8443.75</v>
      </c>
      <c r="S136" s="13"/>
      <c r="T136" s="13">
        <v>0</v>
      </c>
      <c r="U136" s="13"/>
      <c r="V136" s="13">
        <f t="shared" ref="V136:V142" si="13">P136+R136+T136</f>
        <v>8443.75</v>
      </c>
      <c r="W136" s="13"/>
      <c r="X136" s="13">
        <f t="shared" ref="X136:X142" si="14">N136+V136</f>
        <v>10485.74</v>
      </c>
    </row>
    <row r="137" spans="1:24" x14ac:dyDescent="0.2">
      <c r="A137" s="7" t="s">
        <v>119</v>
      </c>
      <c r="F137" s="13">
        <v>0</v>
      </c>
      <c r="G137" s="13"/>
      <c r="H137" s="14">
        <v>11633.67</v>
      </c>
      <c r="I137" s="13"/>
      <c r="J137" s="13">
        <v>3235.41</v>
      </c>
      <c r="K137" s="13"/>
      <c r="L137" s="13">
        <v>814.5</v>
      </c>
      <c r="M137" s="13"/>
      <c r="N137" s="13">
        <f t="shared" si="12"/>
        <v>15683.58</v>
      </c>
      <c r="O137" s="13"/>
      <c r="P137" s="13">
        <v>5949.2</v>
      </c>
      <c r="Q137" s="13"/>
      <c r="R137" s="13">
        <v>3941.65</v>
      </c>
      <c r="S137" s="13"/>
      <c r="T137" s="13">
        <v>459.39</v>
      </c>
      <c r="U137" s="13"/>
      <c r="V137" s="13">
        <f t="shared" si="13"/>
        <v>10350.24</v>
      </c>
      <c r="W137" s="13"/>
      <c r="X137" s="13">
        <f t="shared" si="14"/>
        <v>26033.82</v>
      </c>
    </row>
    <row r="138" spans="1:24" x14ac:dyDescent="0.2">
      <c r="A138" s="7" t="s">
        <v>123</v>
      </c>
      <c r="F138" s="13">
        <v>0</v>
      </c>
      <c r="G138" s="13"/>
      <c r="H138" s="14">
        <v>11959.64</v>
      </c>
      <c r="I138" s="13"/>
      <c r="J138" s="13">
        <v>0</v>
      </c>
      <c r="K138" s="13"/>
      <c r="L138" s="13">
        <v>0</v>
      </c>
      <c r="M138" s="13"/>
      <c r="N138" s="13">
        <f t="shared" si="12"/>
        <v>11959.64</v>
      </c>
      <c r="O138" s="13"/>
      <c r="P138" s="13">
        <v>28831.1</v>
      </c>
      <c r="Q138" s="13"/>
      <c r="R138" s="13">
        <v>0</v>
      </c>
      <c r="S138" s="13"/>
      <c r="T138" s="13">
        <v>0</v>
      </c>
      <c r="U138" s="13"/>
      <c r="V138" s="13">
        <f t="shared" si="13"/>
        <v>28831.1</v>
      </c>
      <c r="W138" s="13"/>
      <c r="X138" s="13">
        <f t="shared" si="14"/>
        <v>40790.74</v>
      </c>
    </row>
    <row r="139" spans="1:24" x14ac:dyDescent="0.2">
      <c r="A139" s="6" t="s">
        <v>120</v>
      </c>
      <c r="F139" s="13">
        <v>0</v>
      </c>
      <c r="G139" s="13"/>
      <c r="H139" s="14">
        <v>6484.74</v>
      </c>
      <c r="I139" s="13"/>
      <c r="J139" s="13">
        <v>24148.76</v>
      </c>
      <c r="K139" s="13"/>
      <c r="L139" s="13">
        <v>0</v>
      </c>
      <c r="M139" s="13"/>
      <c r="N139" s="13">
        <f t="shared" si="12"/>
        <v>30633.5</v>
      </c>
      <c r="O139" s="13"/>
      <c r="P139" s="13">
        <v>10948.88</v>
      </c>
      <c r="Q139" s="13"/>
      <c r="R139" s="13">
        <v>31306.12</v>
      </c>
      <c r="S139" s="13"/>
      <c r="T139" s="13">
        <v>0</v>
      </c>
      <c r="U139" s="13"/>
      <c r="V139" s="13">
        <f t="shared" si="13"/>
        <v>42255</v>
      </c>
      <c r="W139" s="13"/>
      <c r="X139" s="13">
        <f t="shared" si="14"/>
        <v>72888.5</v>
      </c>
    </row>
    <row r="140" spans="1:24" x14ac:dyDescent="0.2">
      <c r="A140" s="6" t="s">
        <v>122</v>
      </c>
      <c r="F140" s="13">
        <v>0</v>
      </c>
      <c r="G140" s="13"/>
      <c r="H140" s="14">
        <v>6953.27</v>
      </c>
      <c r="I140" s="13"/>
      <c r="J140" s="13">
        <v>61518.21</v>
      </c>
      <c r="K140" s="13"/>
      <c r="L140" s="13">
        <v>0</v>
      </c>
      <c r="M140" s="13"/>
      <c r="N140" s="13">
        <f t="shared" si="12"/>
        <v>68471.48</v>
      </c>
      <c r="O140" s="13"/>
      <c r="P140" s="13">
        <v>28011.02</v>
      </c>
      <c r="Q140" s="13"/>
      <c r="R140" s="13">
        <v>8816.7000000000007</v>
      </c>
      <c r="S140" s="13"/>
      <c r="T140" s="13">
        <v>0</v>
      </c>
      <c r="U140" s="13"/>
      <c r="V140" s="13">
        <f t="shared" si="13"/>
        <v>36827.72</v>
      </c>
      <c r="W140" s="13"/>
      <c r="X140" s="13">
        <f t="shared" si="14"/>
        <v>105299.2</v>
      </c>
    </row>
    <row r="141" spans="1:24" x14ac:dyDescent="0.2">
      <c r="A141" s="7" t="s">
        <v>125</v>
      </c>
      <c r="F141" s="13">
        <v>0</v>
      </c>
      <c r="G141" s="13"/>
      <c r="H141" s="14">
        <v>46673</v>
      </c>
      <c r="I141" s="13"/>
      <c r="J141" s="13">
        <v>8977.7000000000007</v>
      </c>
      <c r="K141" s="13"/>
      <c r="L141" s="13">
        <v>22905.16</v>
      </c>
      <c r="M141" s="13"/>
      <c r="N141" s="13">
        <f t="shared" si="12"/>
        <v>78555.86</v>
      </c>
      <c r="O141" s="13"/>
      <c r="P141" s="13">
        <v>51004.76</v>
      </c>
      <c r="Q141" s="13"/>
      <c r="R141" s="13">
        <v>14244.55</v>
      </c>
      <c r="S141" s="13"/>
      <c r="T141" s="13">
        <v>0</v>
      </c>
      <c r="U141" s="13"/>
      <c r="V141" s="13">
        <f t="shared" si="13"/>
        <v>65249.31</v>
      </c>
      <c r="W141" s="13"/>
      <c r="X141" s="13">
        <f t="shared" si="14"/>
        <v>143805.16999999998</v>
      </c>
    </row>
    <row r="142" spans="1:24" x14ac:dyDescent="0.2">
      <c r="A142" s="7" t="s">
        <v>121</v>
      </c>
      <c r="F142" s="13">
        <v>45340</v>
      </c>
      <c r="G142" s="13"/>
      <c r="H142" s="14">
        <v>14337.42</v>
      </c>
      <c r="I142" s="13"/>
      <c r="J142" s="13">
        <v>0</v>
      </c>
      <c r="K142" s="13"/>
      <c r="L142" s="13">
        <v>19391.060000000001</v>
      </c>
      <c r="M142" s="13"/>
      <c r="N142" s="13">
        <f t="shared" si="12"/>
        <v>79068.479999999996</v>
      </c>
      <c r="O142" s="13"/>
      <c r="P142" s="13">
        <v>140333.38</v>
      </c>
      <c r="Q142" s="13"/>
      <c r="R142" s="13">
        <v>27831.93</v>
      </c>
      <c r="S142" s="13"/>
      <c r="T142" s="13">
        <v>0</v>
      </c>
      <c r="U142" s="13"/>
      <c r="V142" s="13">
        <f t="shared" si="13"/>
        <v>168165.31</v>
      </c>
      <c r="W142" s="13"/>
      <c r="X142" s="13">
        <f t="shared" si="14"/>
        <v>247233.78999999998</v>
      </c>
    </row>
    <row r="143" spans="1:24" x14ac:dyDescent="0.2">
      <c r="A143" s="10"/>
      <c r="F143" s="13"/>
      <c r="G143" s="13"/>
      <c r="H143" s="14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x14ac:dyDescent="0.2">
      <c r="A144" s="8" t="s">
        <v>99</v>
      </c>
      <c r="F144" s="13">
        <f>SUM(F136:F142)</f>
        <v>45340</v>
      </c>
      <c r="G144" s="13"/>
      <c r="H144" s="14">
        <f>SUM(H136:H142)</f>
        <v>100083.73</v>
      </c>
      <c r="I144" s="13"/>
      <c r="J144" s="13">
        <f>SUM(J136:J142)</f>
        <v>97880.08</v>
      </c>
      <c r="K144" s="13"/>
      <c r="L144" s="13">
        <f>SUM(L136:L142)</f>
        <v>43110.720000000001</v>
      </c>
      <c r="M144" s="13"/>
      <c r="N144" s="16">
        <f>SUM(N136:N142)</f>
        <v>286414.52999999997</v>
      </c>
      <c r="O144" s="13"/>
      <c r="P144" s="13">
        <f>SUM(P136:P142)</f>
        <v>265078.33999999997</v>
      </c>
      <c r="Q144" s="13"/>
      <c r="R144" s="13">
        <f>SUM(R136:R142)</f>
        <v>94584.700000000012</v>
      </c>
      <c r="S144" s="13"/>
      <c r="T144" s="13">
        <f>SUM(T136:T142)</f>
        <v>459.39</v>
      </c>
      <c r="U144" s="13"/>
      <c r="V144" s="16">
        <f>SUM(V136:V142)</f>
        <v>360122.43</v>
      </c>
      <c r="W144" s="13"/>
      <c r="X144" s="16">
        <f>SUM(X136:X142)</f>
        <v>646536.95999999996</v>
      </c>
    </row>
    <row r="145" spans="1:24" x14ac:dyDescent="0.2">
      <c r="A145" s="10"/>
      <c r="F145" s="13"/>
      <c r="G145" s="13"/>
      <c r="H145" s="14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x14ac:dyDescent="0.2">
      <c r="A146" s="10"/>
      <c r="F146" s="13"/>
      <c r="G146" s="13"/>
      <c r="H146" s="14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x14ac:dyDescent="0.2">
      <c r="A147" s="8" t="s">
        <v>126</v>
      </c>
      <c r="F147" s="13">
        <f>F109+F134+F144</f>
        <v>277723.74</v>
      </c>
      <c r="G147" s="13"/>
      <c r="H147" s="14">
        <f>H109+H134+H144</f>
        <v>3587523.6120000002</v>
      </c>
      <c r="I147" s="13"/>
      <c r="J147" s="13">
        <f>J109+J134+J144</f>
        <v>1174286.9700000002</v>
      </c>
      <c r="K147" s="13"/>
      <c r="L147" s="13">
        <f>L109+L134+L144</f>
        <v>498657.39</v>
      </c>
      <c r="M147" s="13"/>
      <c r="N147" s="16">
        <f>N109+N134+N144</f>
        <v>5538191.7120000003</v>
      </c>
      <c r="O147" s="13"/>
      <c r="P147" s="13">
        <f>P109+P134+P144</f>
        <v>3302655.2499999995</v>
      </c>
      <c r="Q147" s="13"/>
      <c r="R147" s="13">
        <f>R109+R134+R144</f>
        <v>822007.3</v>
      </c>
      <c r="S147" s="13"/>
      <c r="T147" s="13">
        <f>T109+T134+T144</f>
        <v>69663.63</v>
      </c>
      <c r="U147" s="13"/>
      <c r="V147" s="16">
        <f>V109+V134+V144</f>
        <v>4194326.18</v>
      </c>
      <c r="W147" s="13"/>
      <c r="X147" s="16">
        <f>X109+X134+X144</f>
        <v>9732517.8920000009</v>
      </c>
    </row>
    <row r="148" spans="1:24" x14ac:dyDescent="0.2">
      <c r="A148" s="10"/>
      <c r="F148" s="13"/>
      <c r="G148" s="13"/>
      <c r="H148" s="14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x14ac:dyDescent="0.2">
      <c r="A149" s="10"/>
      <c r="F149" s="13"/>
      <c r="G149" s="13"/>
      <c r="H149" s="14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x14ac:dyDescent="0.2">
      <c r="A150" s="10"/>
      <c r="F150" s="13"/>
      <c r="G150" s="13"/>
      <c r="H150" s="14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x14ac:dyDescent="0.2">
      <c r="A151" s="11" t="s">
        <v>127</v>
      </c>
      <c r="F151" s="13"/>
      <c r="G151" s="13"/>
      <c r="H151" s="14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x14ac:dyDescent="0.2"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x14ac:dyDescent="0.2"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x14ac:dyDescent="0.2"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x14ac:dyDescent="0.2">
      <c r="X155" s="13"/>
    </row>
    <row r="156" spans="1:24" x14ac:dyDescent="0.2">
      <c r="X156" s="13"/>
    </row>
    <row r="157" spans="1:24" x14ac:dyDescent="0.2">
      <c r="X157" s="13"/>
    </row>
    <row r="158" spans="1:24" x14ac:dyDescent="0.2">
      <c r="X158" s="13"/>
    </row>
    <row r="159" spans="1:24" x14ac:dyDescent="0.2">
      <c r="X159" s="13"/>
    </row>
    <row r="160" spans="1:24" x14ac:dyDescent="0.2">
      <c r="X160" s="13"/>
    </row>
    <row r="161" spans="24:24" x14ac:dyDescent="0.2">
      <c r="X161" s="13"/>
    </row>
    <row r="162" spans="24:24" x14ac:dyDescent="0.2">
      <c r="X162" s="13"/>
    </row>
    <row r="163" spans="24:24" x14ac:dyDescent="0.2">
      <c r="X163" s="13"/>
    </row>
    <row r="164" spans="24:24" x14ac:dyDescent="0.2">
      <c r="X164" s="13"/>
    </row>
    <row r="165" spans="24:24" x14ac:dyDescent="0.2">
      <c r="X165" s="13"/>
    </row>
    <row r="166" spans="24:24" x14ac:dyDescent="0.2">
      <c r="X166" s="13"/>
    </row>
    <row r="167" spans="24:24" x14ac:dyDescent="0.2">
      <c r="X167" s="13"/>
    </row>
    <row r="168" spans="24:24" x14ac:dyDescent="0.2">
      <c r="X168" s="13"/>
    </row>
    <row r="169" spans="24:24" x14ac:dyDescent="0.2">
      <c r="X169" s="13"/>
    </row>
    <row r="170" spans="24:24" x14ac:dyDescent="0.2">
      <c r="X170" s="13"/>
    </row>
    <row r="171" spans="24:24" x14ac:dyDescent="0.2">
      <c r="X171" s="13"/>
    </row>
    <row r="172" spans="24:24" x14ac:dyDescent="0.2">
      <c r="X172" s="13"/>
    </row>
    <row r="173" spans="24:24" x14ac:dyDescent="0.2">
      <c r="X173" s="13"/>
    </row>
    <row r="174" spans="24:24" x14ac:dyDescent="0.2">
      <c r="X174" s="13"/>
    </row>
    <row r="175" spans="24:24" x14ac:dyDescent="0.2">
      <c r="X175" s="13"/>
    </row>
    <row r="176" spans="24:24" x14ac:dyDescent="0.2">
      <c r="X176" s="13"/>
    </row>
    <row r="177" spans="24:24" x14ac:dyDescent="0.2">
      <c r="X177" s="13"/>
    </row>
    <row r="178" spans="24:24" x14ac:dyDescent="0.2">
      <c r="X178" s="13"/>
    </row>
    <row r="179" spans="24:24" x14ac:dyDescent="0.2">
      <c r="X179" s="13"/>
    </row>
    <row r="180" spans="24:24" x14ac:dyDescent="0.2">
      <c r="X180" s="13"/>
    </row>
    <row r="181" spans="24:24" x14ac:dyDescent="0.2">
      <c r="X181" s="13"/>
    </row>
    <row r="182" spans="24:24" x14ac:dyDescent="0.2">
      <c r="X182" s="13"/>
    </row>
    <row r="183" spans="24:24" x14ac:dyDescent="0.2">
      <c r="X183" s="13"/>
    </row>
    <row r="184" spans="24:24" x14ac:dyDescent="0.2">
      <c r="X184" s="13"/>
    </row>
    <row r="185" spans="24:24" x14ac:dyDescent="0.2">
      <c r="X185" s="13"/>
    </row>
    <row r="186" spans="24:24" x14ac:dyDescent="0.2">
      <c r="X186" s="13"/>
    </row>
    <row r="187" spans="24:24" x14ac:dyDescent="0.2">
      <c r="X187" s="13"/>
    </row>
    <row r="188" spans="24:24" x14ac:dyDescent="0.2">
      <c r="X188" s="13"/>
    </row>
    <row r="189" spans="24:24" x14ac:dyDescent="0.2">
      <c r="X189" s="13"/>
    </row>
    <row r="190" spans="24:24" x14ac:dyDescent="0.2">
      <c r="X190" s="13"/>
    </row>
    <row r="191" spans="24:24" x14ac:dyDescent="0.2">
      <c r="X191" s="13"/>
    </row>
    <row r="192" spans="24:24" x14ac:dyDescent="0.2">
      <c r="X192" s="13"/>
    </row>
    <row r="193" spans="24:24" x14ac:dyDescent="0.2">
      <c r="X193" s="13"/>
    </row>
    <row r="194" spans="24:24" x14ac:dyDescent="0.2">
      <c r="X194" s="13"/>
    </row>
    <row r="195" spans="24:24" x14ac:dyDescent="0.2">
      <c r="X195" s="13"/>
    </row>
    <row r="196" spans="24:24" x14ac:dyDescent="0.2">
      <c r="X196" s="13"/>
    </row>
    <row r="197" spans="24:24" x14ac:dyDescent="0.2">
      <c r="X197" s="13"/>
    </row>
    <row r="198" spans="24:24" x14ac:dyDescent="0.2">
      <c r="X198" s="13"/>
    </row>
    <row r="199" spans="24:24" x14ac:dyDescent="0.2">
      <c r="X199" s="13"/>
    </row>
    <row r="200" spans="24:24" x14ac:dyDescent="0.2">
      <c r="X200" s="13"/>
    </row>
    <row r="201" spans="24:24" x14ac:dyDescent="0.2">
      <c r="X201" s="13"/>
    </row>
    <row r="202" spans="24:24" x14ac:dyDescent="0.2">
      <c r="X202" s="13"/>
    </row>
    <row r="203" spans="24:24" x14ac:dyDescent="0.2">
      <c r="X203" s="13"/>
    </row>
    <row r="204" spans="24:24" x14ac:dyDescent="0.2">
      <c r="X204" s="13"/>
    </row>
    <row r="205" spans="24:24" x14ac:dyDescent="0.2">
      <c r="X205" s="13"/>
    </row>
    <row r="206" spans="24:24" x14ac:dyDescent="0.2">
      <c r="X206" s="13"/>
    </row>
    <row r="207" spans="24:24" x14ac:dyDescent="0.2">
      <c r="X207" s="13"/>
    </row>
    <row r="208" spans="24:24" x14ac:dyDescent="0.2">
      <c r="X208" s="13"/>
    </row>
    <row r="209" spans="24:24" x14ac:dyDescent="0.2">
      <c r="X209" s="13"/>
    </row>
    <row r="210" spans="24:24" x14ac:dyDescent="0.2">
      <c r="X210" s="13"/>
    </row>
    <row r="211" spans="24:24" x14ac:dyDescent="0.2">
      <c r="X211" s="13"/>
    </row>
    <row r="212" spans="24:24" x14ac:dyDescent="0.2">
      <c r="X212" s="13"/>
    </row>
    <row r="213" spans="24:24" x14ac:dyDescent="0.2">
      <c r="X213" s="13"/>
    </row>
    <row r="214" spans="24:24" x14ac:dyDescent="0.2">
      <c r="X214" s="13"/>
    </row>
    <row r="215" spans="24:24" x14ac:dyDescent="0.2">
      <c r="X215" s="13"/>
    </row>
    <row r="216" spans="24:24" x14ac:dyDescent="0.2">
      <c r="X216" s="13"/>
    </row>
    <row r="217" spans="24:24" x14ac:dyDescent="0.2">
      <c r="X217" s="13"/>
    </row>
    <row r="218" spans="24:24" x14ac:dyDescent="0.2">
      <c r="X218" s="13"/>
    </row>
    <row r="219" spans="24:24" x14ac:dyDescent="0.2">
      <c r="X219" s="13"/>
    </row>
    <row r="220" spans="24:24" x14ac:dyDescent="0.2">
      <c r="X220" s="13"/>
    </row>
    <row r="221" spans="24:24" x14ac:dyDescent="0.2">
      <c r="X221" s="13"/>
    </row>
    <row r="222" spans="24:24" x14ac:dyDescent="0.2">
      <c r="X222" s="13"/>
    </row>
    <row r="223" spans="24:24" x14ac:dyDescent="0.2">
      <c r="X223" s="13"/>
    </row>
    <row r="224" spans="24:24" x14ac:dyDescent="0.2">
      <c r="X224" s="13"/>
    </row>
    <row r="225" spans="24:24" x14ac:dyDescent="0.2">
      <c r="X225" s="13"/>
    </row>
  </sheetData>
  <sheetProtection password="F573" sheet="1" objects="1" scenarios="1"/>
  <phoneticPr fontId="8" type="noConversion"/>
  <pageMargins left="0.75" right="0.75" top="1" bottom="1" header="0.5" footer="0.5"/>
  <pageSetup paperSize="8" scale="74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_x002e_ xmlns="8ab83359-5015-41de-872d-7d104efef8e2" xsi:nil="true"/>
    <Display_x0020_Name xmlns="5bd2c27b-2b1b-4d5e-97d5-a9fb9546e70c">Schools Agency Supply Staff Expenditure</Display_x0020_Name>
    <Year xmlns="5bd2c27b-2b1b-4d5e-97d5-a9fb9546e70c">2015-16</Year>
    <Disgrifiad xmlns="5bd2c27b-2b1b-4d5e-97d5-a9fb9546e70c" xsi:nil="true"/>
    <DocumentSetDescription xmlns="http://schemas.microsoft.com/sharepoint/v3">Amount spent by schools on agency supply staff during the financial year.</DocumentSetDescription>
    <Cynllun_x0020_Cyhoeddi xmlns="5bd2c27b-2b1b-4d5e-97d5-a9fb9546e70c" xsi:nil="true"/>
    <Frequency xmlns="5bd2c27b-2b1b-4d5e-97d5-a9fb9546e70c">Annually</Frequency>
    <Quarter xmlns="5bd2c27b-2b1b-4d5e-97d5-a9fb9546e70c">N/A</Quarter>
    <Amlder_x0020_Diweddaru xmlns="5bd2c27b-2b1b-4d5e-97d5-a9fb9546e70c" xsi:nil="true"/>
    <Enw_x0020_Arddangos xmlns="5bd2c27b-2b1b-4d5e-97d5-a9fb9546e70c" xsi:nil="true"/>
    <Swyddogaeth xmlns="5bd2c27b-2b1b-4d5e-97d5-a9fb9546e70c" xsi:nil="true"/>
    <e88b979d92d84287afa6b0cd91fd5886 xmlns="5bd2c27b-2b1b-4d5e-97d5-a9fb9546e70c" xsi:nil="true"/>
    <TaxCatchAll xmlns="5bd2c27b-2b1b-4d5e-97d5-a9fb9546e70c"/>
    <RoutingRuleDescription xmlns="http://schemas.microsoft.com/sharepoint/v3" xsi:nil="true"/>
    <b1a1c84569a94f648beb988709a14110 xmlns="5bd2c27b-2b1b-4d5e-97d5-a9fb9546e70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ation Scheme" ma:contentTypeID="0x010100DABDC1A7F2D9F34AB2DE039EF2626CDD03008AD8F38621EF6F4FBB928BF68005225D" ma:contentTypeVersion="49" ma:contentTypeDescription="Document stating a commitment to what information should be published/available to the public" ma:contentTypeScope="" ma:versionID="63343ebb8a6988c071b5fbfad74703dc">
  <xsd:schema xmlns:xsd="http://www.w3.org/2001/XMLSchema" xmlns:xs="http://www.w3.org/2001/XMLSchema" xmlns:p="http://schemas.microsoft.com/office/2006/metadata/properties" xmlns:ns1="http://schemas.microsoft.com/sharepoint/v3" xmlns:ns2="49f0a783-104c-4577-a31e-5b6104872947" targetNamespace="http://schemas.microsoft.com/office/2006/metadata/properties" ma:root="true" ma:fieldsID="7c3b2e84d418c273e4d4c7d6005c646e" ns1:_="" ns2:_="">
    <xsd:import namespace="http://schemas.microsoft.com/sharepoint/v3"/>
    <xsd:import namespace="49f0a783-104c-4577-a31e-5b6104872947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Quarter"/>
                <xsd:element ref="ns2:Year"/>
                <xsd:element ref="ns2:_dlc_DocId" minOccurs="0"/>
                <xsd:element ref="ns2:_dlc_DocIdUrl" minOccurs="0"/>
                <xsd:element ref="ns2:_dlc_DocIdPersistId" minOccurs="0"/>
                <xsd:element ref="ns1:_dlc_Exempt" minOccurs="0"/>
                <xsd:element ref="ns1:_dlc_ExpireDateSaved" minOccurs="0"/>
                <xsd:element ref="ns1:_dlc_ExpireDate" minOccurs="0"/>
                <xsd:element ref="ns2:TaxCatchAll" minOccurs="0"/>
                <xsd:element ref="ns2:TaxCatchAllLabel" minOccurs="0"/>
                <xsd:element ref="ns2:b1a1c84569a94f648beb988709a14110" minOccurs="0"/>
                <xsd:element ref="ns2:e88b979d92d84287afa6b0cd91fd5886" minOccurs="0"/>
                <xsd:element ref="ns2:Frequency"/>
                <xsd:element ref="ns1:DocumentSetDescription" minOccurs="0"/>
                <xsd:element ref="ns2:Display_x0020_Nam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DocumentSetDescription" ma:index="24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0a783-104c-4577-a31e-5b6104872947" elementFormDefault="qualified">
    <xsd:import namespace="http://schemas.microsoft.com/office/2006/documentManagement/types"/>
    <xsd:import namespace="http://schemas.microsoft.com/office/infopath/2007/PartnerControls"/>
    <xsd:element name="Quarter" ma:index="4" ma:displayName="Quarter" ma:format="Dropdown" ma:internalName="Quarter" ma:readOnly="false">
      <xsd:simpleType>
        <xsd:restriction base="dms:Choice">
          <xsd:enumeration value="Q1"/>
          <xsd:enumeration value="Q2"/>
          <xsd:enumeration value="Q3"/>
          <xsd:enumeration value="Q4"/>
          <xsd:enumeration value="N/A"/>
        </xsd:restriction>
      </xsd:simpleType>
    </xsd:element>
    <xsd:element name="Year" ma:index="5" ma:displayName="Year" ma:default="2017" ma:format="Dropdown" ma:internalName="Year" ma:readOnly="false">
      <xsd:simpleType>
        <xsd:union memberTypes="dms:Text">
          <xsd:simpleType>
            <xsd:restriction base="dms:Choice"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</xsd:restriction>
          </xsd:simpleType>
        </xsd:union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4" nillable="true" ma:displayName="Taxonomy Catch All Column" ma:hidden="true" ma:list="{9d633e62-5292-4deb-b0b1-c4659f8fd1da}" ma:internalName="TaxCatchAll" ma:showField="CatchAllData" ma:web="1387f0f6-727f-445e-93fb-e2357be4d5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d633e62-5292-4deb-b0b1-c4659f8fd1da}" ma:internalName="TaxCatchAllLabel" ma:readOnly="true" ma:showField="CatchAllDataLabel" ma:web="1387f0f6-727f-445e-93fb-e2357be4d5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1a1c84569a94f648beb988709a14110" ma:index="17" nillable="true" ma:taxonomy="true" ma:internalName="b1a1c84569a94f648beb988709a14110" ma:taxonomyFieldName="Publication_x0020_Scheme" ma:displayName="Publication Scheme" ma:readOnly="false" ma:default="" ma:fieldId="{b1a1c845-69a9-4f64-8beb-988709a14110}" ma:taxonomyMulti="true" ma:sspId="dd20ea4c-9513-41d8-a3cd-a24587225ade" ma:termSetId="aacb748b-47b9-4113-955d-1c789a9742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8b979d92d84287afa6b0cd91fd5886" ma:index="21" nillable="true" ma:taxonomy="true" ma:internalName="e88b979d92d84287afa6b0cd91fd5886" ma:taxonomyFieldName="Function" ma:displayName="Function" ma:readOnly="false" ma:default="" ma:fieldId="{e88b979d-92d8-4287-afa6-b0cd91fd5886}" ma:taxonomyMulti="true" ma:sspId="dd20ea4c-9513-41d8-a3cd-a24587225ade" ma:termSetId="fbabfaaf-1d8f-48ff-a239-39547900f9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quency" ma:index="23" ma:displayName="Frequency" ma:default="Monthly" ma:format="Dropdown" ma:internalName="Frequency" ma:readOnly="false">
      <xsd:simpleType>
        <xsd:restriction base="dms:Choice">
          <xsd:enumeration value="Monthly"/>
          <xsd:enumeration value="Quarterly"/>
          <xsd:enumeration value="Annually"/>
        </xsd:restriction>
      </xsd:simpleType>
    </xsd:element>
    <xsd:element name="Display_x0020_Name" ma:index="25" ma:displayName="Display Name" ma:internalName="Display_x0020_Name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cation Scheme" ma:contentTypeID="0x010100DABDC1A7F2D9F34AB2DE039EF2626CDD03008AD8F38621EF6F4FBB928BF68005225D" ma:contentTypeVersion="60" ma:contentTypeDescription="Document stating a commitment to what information should be published/available to the public" ma:contentTypeScope="" ma:versionID="49c32503f0a931140a68b5b37d037f5d">
  <xsd:schema xmlns:xsd="http://www.w3.org/2001/XMLSchema" xmlns:xs="http://www.w3.org/2001/XMLSchema" xmlns:p="http://schemas.microsoft.com/office/2006/metadata/properties" xmlns:ns1="http://schemas.microsoft.com/sharepoint/v3" xmlns:ns2="49f0a783-104c-4577-a31e-5b6104872947" xmlns:ns3="1387f0f6-727f-445e-93fb-e2357be4d55e" xmlns:ns4="49ea1361-b564-481f-9001-fddfb9771c7d" targetNamespace="http://schemas.microsoft.com/office/2006/metadata/properties" ma:root="true" ma:fieldsID="81661c7ba76698c06a5f44453e4b0686" ns1:_="" ns2:_="" ns3:_="" ns4:_="">
    <xsd:import namespace="http://schemas.microsoft.com/sharepoint/v3"/>
    <xsd:import namespace="49f0a783-104c-4577-a31e-5b6104872947"/>
    <xsd:import namespace="1387f0f6-727f-445e-93fb-e2357be4d55e"/>
    <xsd:import namespace="49ea1361-b564-481f-9001-fddfb9771c7d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Quarter"/>
                <xsd:element ref="ns2:Year"/>
                <xsd:element ref="ns2:_dlc_DocId" minOccurs="0"/>
                <xsd:element ref="ns2:_dlc_DocIdUrl" minOccurs="0"/>
                <xsd:element ref="ns2:_dlc_DocIdPersistId" minOccurs="0"/>
                <xsd:element ref="ns1:_dlc_ExpireDateSaved" minOccurs="0"/>
                <xsd:element ref="ns1:_dlc_ExpireDate" minOccurs="0"/>
                <xsd:element ref="ns2:TaxCatchAll" minOccurs="0"/>
                <xsd:element ref="ns2:TaxCatchAllLabel" minOccurs="0"/>
                <xsd:element ref="ns2:b1a1c84569a94f648beb988709a14110" minOccurs="0"/>
                <xsd:element ref="ns2:e88b979d92d84287afa6b0cd91fd5886" minOccurs="0"/>
                <xsd:element ref="ns2:Frequency"/>
                <xsd:element ref="ns1:DocumentSetDescription" minOccurs="0"/>
                <xsd:element ref="ns2:Display_x0020_Name"/>
                <xsd:element ref="ns3:Amlder_x0020_Diweddaru" minOccurs="0"/>
                <xsd:element ref="ns3:Cynllun_x0020_Cyhoeddi" minOccurs="0"/>
                <xsd:element ref="ns3:Disgrifiad" minOccurs="0"/>
                <xsd:element ref="ns3:Enw_x0020_Arddangos" minOccurs="0"/>
                <xsd:element ref="ns3:Swyddogaeth" minOccurs="0"/>
                <xsd:element ref="ns4:Description_x002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pireDateSaved" ma:index="11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2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DocumentSetDescription" ma:index="23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0a783-104c-4577-a31e-5b6104872947" elementFormDefault="qualified">
    <xsd:import namespace="http://schemas.microsoft.com/office/2006/documentManagement/types"/>
    <xsd:import namespace="http://schemas.microsoft.com/office/infopath/2007/PartnerControls"/>
    <xsd:element name="Quarter" ma:index="4" ma:displayName="Quarter" ma:format="Dropdown" ma:internalName="Quarter" ma:readOnly="false">
      <xsd:simpleType>
        <xsd:restriction base="dms:Choice">
          <xsd:enumeration value="Q1"/>
          <xsd:enumeration value="Q2"/>
          <xsd:enumeration value="Q3"/>
          <xsd:enumeration value="Q4"/>
          <xsd:enumeration value="N/A"/>
        </xsd:restriction>
      </xsd:simpleType>
    </xsd:element>
    <xsd:element name="Year" ma:index="5" ma:displayName="Year" ma:format="Dropdown" ma:internalName="Year" ma:readOnly="false">
      <xsd:simpleType>
        <xsd:union memberTypes="dms:Text">
          <xsd:simpleType>
            <xsd:restriction base="dms:Choice"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</xsd:restriction>
          </xsd:simpleType>
        </xsd:union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9d633e62-5292-4deb-b0b1-c4659f8fd1da}" ma:internalName="TaxCatchAll" ma:showField="CatchAllData" ma:web="1387f0f6-727f-445e-93fb-e2357be4d5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9d633e62-5292-4deb-b0b1-c4659f8fd1da}" ma:internalName="TaxCatchAllLabel" ma:readOnly="true" ma:showField="CatchAllDataLabel" ma:web="1387f0f6-727f-445e-93fb-e2357be4d5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1a1c84569a94f648beb988709a14110" ma:index="16" nillable="true" ma:taxonomy="true" ma:internalName="b1a1c84569a94f648beb988709a14110" ma:taxonomyFieldName="Publication_x0020_Scheme" ma:displayName="Publication Scheme" ma:readOnly="false" ma:default="" ma:fieldId="{b1a1c845-69a9-4f64-8beb-988709a14110}" ma:taxonomyMulti="true" ma:sspId="dd20ea4c-9513-41d8-a3cd-a24587225ade" ma:termSetId="aacb748b-47b9-4113-955d-1c789a9742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8b979d92d84287afa6b0cd91fd5886" ma:index="20" nillable="true" ma:taxonomy="true" ma:internalName="e88b979d92d84287afa6b0cd91fd5886" ma:taxonomyFieldName="Function" ma:displayName="Function" ma:readOnly="false" ma:default="" ma:fieldId="{e88b979d-92d8-4287-afa6-b0cd91fd5886}" ma:taxonomyMulti="true" ma:sspId="dd20ea4c-9513-41d8-a3cd-a24587225ade" ma:termSetId="fbabfaaf-1d8f-48ff-a239-39547900f9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quency" ma:index="22" ma:displayName="Frequency" ma:default="Monthly" ma:format="Dropdown" ma:internalName="Frequency" ma:readOnly="false">
      <xsd:simpleType>
        <xsd:restriction base="dms:Choice">
          <xsd:enumeration value="Monthly"/>
          <xsd:enumeration value="Quarterly"/>
          <xsd:enumeration value="Annually"/>
        </xsd:restriction>
      </xsd:simpleType>
    </xsd:element>
    <xsd:element name="Display_x0020_Name" ma:index="24" ma:displayName="Display Name" ma:internalName="Display_x0020_Nam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7f0f6-727f-445e-93fb-e2357be4d55e" elementFormDefault="qualified">
    <xsd:import namespace="http://schemas.microsoft.com/office/2006/documentManagement/types"/>
    <xsd:import namespace="http://schemas.microsoft.com/office/infopath/2007/PartnerControls"/>
    <xsd:element name="Amlder_x0020_Diweddaru" ma:index="25" nillable="true" ma:displayName="Amlder Diweddaru" ma:description="Update Frequency (Cymraeg)" ma:format="Dropdown" ma:internalName="Amlder_x0020_Diweddaru">
      <xsd:simpleType>
        <xsd:restriction base="dms:Choice">
          <xsd:enumeration value="bob mis"/>
          <xsd:enumeration value="bob chwarter"/>
          <xsd:enumeration value="ddwywaith y flwyddyn"/>
          <xsd:enumeration value="bob blwyddyn"/>
        </xsd:restriction>
      </xsd:simpleType>
    </xsd:element>
    <xsd:element name="Cynllun_x0020_Cyhoeddi" ma:index="26" nillable="true" ma:displayName="Cynllun Cyhoeddi" ma:description="Publication Scheme (Cymraeg)" ma:internalName="Cynllun_x0020_Cyhoeddi">
      <xsd:simpleType>
        <xsd:restriction base="dms:Text">
          <xsd:maxLength value="255"/>
        </xsd:restriction>
      </xsd:simpleType>
    </xsd:element>
    <xsd:element name="Disgrifiad" ma:index="27" nillable="true" ma:displayName="Disgrifiad" ma:description="Description (Cymraeg)" ma:internalName="Disgrifiad">
      <xsd:simpleType>
        <xsd:restriction base="dms:Note">
          <xsd:maxLength value="255"/>
        </xsd:restriction>
      </xsd:simpleType>
    </xsd:element>
    <xsd:element name="Enw_x0020_Arddangos" ma:index="28" nillable="true" ma:displayName="Enw Arddangos" ma:description="Display Name (Cymraeg)" ma:internalName="Enw_x0020_Arddangos">
      <xsd:simpleType>
        <xsd:restriction base="dms:Text">
          <xsd:maxLength value="255"/>
        </xsd:restriction>
      </xsd:simpleType>
    </xsd:element>
    <xsd:element name="Swyddogaeth" ma:index="29" nillable="true" ma:displayName="Swyddogaeth" ma:description="Function (Cymraeg)" ma:internalName="Swyddogaeth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a1361-b564-481f-9001-fddfb9771c7d" elementFormDefault="qualified">
    <xsd:import namespace="http://schemas.microsoft.com/office/2006/documentManagement/types"/>
    <xsd:import namespace="http://schemas.microsoft.com/office/infopath/2007/PartnerControls"/>
    <xsd:element name="Description_x002e_" ma:index="30" nillable="true" ma:displayName="Description." ma:internalName="Description_x002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Assembly>Microsoft.Office.Policy, Version=14.0.0.0, Culture=neutral, PublicKeyToken=71e9bce111e9429c</Assembly>
    <Class>Microsoft.Office.RecordsManagement.Internal.AuditHandler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Publication Scheme" ma:contentTypeID="0x010100BC9BCC19540D4C4181BBA52C2292E41000E92A7FF2CD93934F84B7CF3F10586EEA" ma:contentTypeVersion="18" ma:contentTypeDescription="Document stating a commitment to what information should be published/available to the public" ma:contentTypeScope="" ma:versionID="265c4596d0fc35128308135078f1faf6">
  <xsd:schema xmlns:xsd="http://www.w3.org/2001/XMLSchema" xmlns:xs="http://www.w3.org/2001/XMLSchema" xmlns:p="http://schemas.microsoft.com/office/2006/metadata/properties" xmlns:ns1="http://schemas.microsoft.com/sharepoint/v3" xmlns:ns2="5bd2c27b-2b1b-4d5e-97d5-a9fb9546e70c" xmlns:ns3="8ab83359-5015-41de-872d-7d104efef8e2" targetNamespace="http://schemas.microsoft.com/office/2006/metadata/properties" ma:root="true" ma:fieldsID="d009c6a77a45caac323baa1808d7ae86" ns1:_="" ns2:_="" ns3:_="">
    <xsd:import namespace="http://schemas.microsoft.com/sharepoint/v3"/>
    <xsd:import namespace="5bd2c27b-2b1b-4d5e-97d5-a9fb9546e70c"/>
    <xsd:import namespace="8ab83359-5015-41de-872d-7d104efef8e2"/>
    <xsd:element name="properties">
      <xsd:complexType>
        <xsd:sequence>
          <xsd:element name="documentManagement">
            <xsd:complexType>
              <xsd:all>
                <xsd:element ref="ns2:Quarter"/>
                <xsd:element ref="ns2:Year"/>
                <xsd:element ref="ns2:Frequency"/>
                <xsd:element ref="ns1:DocumentSetDescription" minOccurs="0"/>
                <xsd:element ref="ns2:Display_x0020_Name"/>
                <xsd:element ref="ns2:Amlder_x0020_Diweddaru" minOccurs="0"/>
                <xsd:element ref="ns2:Cynllun_x0020_Cyhoeddi" minOccurs="0"/>
                <xsd:element ref="ns2:Disgrifiad" minOccurs="0"/>
                <xsd:element ref="ns2:Enw_x0020_Arddangos" minOccurs="0"/>
                <xsd:element ref="ns2:Swyddogaeth" minOccurs="0"/>
                <xsd:element ref="ns3:Description_x002e_" minOccurs="0"/>
                <xsd:element ref="ns2:TaxCatchAll" minOccurs="0"/>
                <xsd:element ref="ns2:e88b979d92d84287afa6b0cd91fd5886" minOccurs="0"/>
                <xsd:element ref="ns2:b1a1c84569a94f648beb988709a14110" minOccurs="0"/>
                <xsd:element ref="ns1:RoutingRuleDescription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4" nillable="true" ma:displayName="Description" ma:description="A description of the Document Set" ma:internalName="DocumentSetDescription" ma:readOnly="false">
      <xsd:simpleType>
        <xsd:restriction base="dms:Note"/>
      </xsd:simpleType>
    </xsd:element>
    <xsd:element name="RoutingRuleDescription" ma:index="19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2c27b-2b1b-4d5e-97d5-a9fb9546e70c" elementFormDefault="qualified">
    <xsd:import namespace="http://schemas.microsoft.com/office/2006/documentManagement/types"/>
    <xsd:import namespace="http://schemas.microsoft.com/office/infopath/2007/PartnerControls"/>
    <xsd:element name="Quarter" ma:index="1" ma:displayName="Quarter" ma:format="Dropdown" ma:internalName="Quarter" ma:readOnly="false">
      <xsd:simpleType>
        <xsd:restriction base="dms:Choice">
          <xsd:enumeration value="Q1"/>
          <xsd:enumeration value="Q2"/>
          <xsd:enumeration value="Q3"/>
          <xsd:enumeration value="Q4"/>
          <xsd:enumeration value="N/A"/>
        </xsd:restriction>
      </xsd:simpleType>
    </xsd:element>
    <xsd:element name="Year" ma:index="2" ma:displayName="Year" ma:format="Dropdown" ma:internalName="Year" ma:readOnly="false">
      <xsd:simpleType>
        <xsd:union memberTypes="dms:Text">
          <xsd:simpleType>
            <xsd:restriction base="dms:Choice"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</xsd:restriction>
          </xsd:simpleType>
        </xsd:union>
      </xsd:simpleType>
    </xsd:element>
    <xsd:element name="Frequency" ma:index="3" ma:displayName="Frequency" ma:default="Monthly" ma:format="Dropdown" ma:internalName="Frequency" ma:readOnly="false">
      <xsd:simpleType>
        <xsd:restriction base="dms:Choice">
          <xsd:enumeration value="Monthly"/>
          <xsd:enumeration value="Quarterly"/>
          <xsd:enumeration value="Annually"/>
        </xsd:restriction>
      </xsd:simpleType>
    </xsd:element>
    <xsd:element name="Display_x0020_Name" ma:index="5" ma:displayName="Display Name" ma:internalName="Display_x0020_Name" ma:readOnly="false">
      <xsd:simpleType>
        <xsd:restriction base="dms:Text">
          <xsd:maxLength value="255"/>
        </xsd:restriction>
      </xsd:simpleType>
    </xsd:element>
    <xsd:element name="Amlder_x0020_Diweddaru" ma:index="6" nillable="true" ma:displayName="Amlder Diweddaru" ma:description="Update Frequency (Cymraeg)" ma:format="Dropdown" ma:internalName="Amlder_x0020_Diweddaru" ma:readOnly="false">
      <xsd:simpleType>
        <xsd:restriction base="dms:Choice">
          <xsd:enumeration value="bob mis"/>
          <xsd:enumeration value="bob chwarter"/>
          <xsd:enumeration value="ddwywaith y flwyddyn"/>
          <xsd:enumeration value="bob blwyddyn"/>
        </xsd:restriction>
      </xsd:simpleType>
    </xsd:element>
    <xsd:element name="Cynllun_x0020_Cyhoeddi" ma:index="7" nillable="true" ma:displayName="Cynllun Cyhoeddi" ma:description="Publication Scheme (Cymraeg)" ma:internalName="Cynllun_x0020_Cyhoeddi" ma:readOnly="false">
      <xsd:simpleType>
        <xsd:restriction base="dms:Text">
          <xsd:maxLength value="255"/>
        </xsd:restriction>
      </xsd:simpleType>
    </xsd:element>
    <xsd:element name="Disgrifiad" ma:index="8" nillable="true" ma:displayName="Disgrifiad" ma:description="Description (Cymraeg)" ma:internalName="Disgrifiad" ma:readOnly="false">
      <xsd:simpleType>
        <xsd:restriction base="dms:Note">
          <xsd:maxLength value="255"/>
        </xsd:restriction>
      </xsd:simpleType>
    </xsd:element>
    <xsd:element name="Enw_x0020_Arddangos" ma:index="9" nillable="true" ma:displayName="Enw Arddangos" ma:description="Display Name (Cymraeg)" ma:internalName="Enw_x0020_Arddangos" ma:readOnly="false">
      <xsd:simpleType>
        <xsd:restriction base="dms:Text">
          <xsd:maxLength value="255"/>
        </xsd:restriction>
      </xsd:simpleType>
    </xsd:element>
    <xsd:element name="Swyddogaeth" ma:index="10" nillable="true" ma:displayName="Swyddogaeth" ma:description="Function (Cymraeg)" ma:internalName="Swyddogaeth" ma:readOnly="false">
      <xsd:simpleType>
        <xsd:restriction base="dms:Text">
          <xsd:maxLength value="255"/>
        </xsd:restriction>
      </xsd:simpleType>
    </xsd:element>
    <xsd:element name="TaxCatchAll" ma:index="12" nillable="true" ma:displayName="Taxonomy Catch All Column" ma:hidden="true" ma:list="{d68f41ea-18b2-4fe3-9077-76adc865b7e5}" ma:internalName="TaxCatchAll" ma:readOnly="false" ma:showField="CatchAllData" ma:web="5bd2c27b-2b1b-4d5e-97d5-a9fb9546e7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8b979d92d84287afa6b0cd91fd5886" ma:index="13" nillable="true" ma:displayName="Function_0" ma:hidden="true" ma:internalName="e88b979d92d84287afa6b0cd91fd5886" ma:readOnly="false">
      <xsd:simpleType>
        <xsd:restriction base="dms:Note"/>
      </xsd:simpleType>
    </xsd:element>
    <xsd:element name="b1a1c84569a94f648beb988709a14110" ma:index="14" nillable="true" ma:displayName="Publication Scheme_0" ma:hidden="true" ma:internalName="b1a1c84569a94f648beb988709a14110" ma:readOnly="false">
      <xsd:simpleType>
        <xsd:restriction base="dms:Note"/>
      </xsd:simpleType>
    </xsd:element>
    <xsd:element name="TaxCatchAllLabel" ma:index="23" nillable="true" ma:displayName="Taxonomy Catch All Column1" ma:hidden="true" ma:list="{d68f41ea-18b2-4fe3-9077-76adc865b7e5}" ma:internalName="TaxCatchAllLabel" ma:readOnly="true" ma:showField="CatchAllDataLabel" ma:web="5bd2c27b-2b1b-4d5e-97d5-a9fb9546e7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83359-5015-41de-872d-7d104efef8e2" elementFormDefault="qualified">
    <xsd:import namespace="http://schemas.microsoft.com/office/2006/documentManagement/types"/>
    <xsd:import namespace="http://schemas.microsoft.com/office/infopath/2007/PartnerControls"/>
    <xsd:element name="Description_x002e_" ma:index="11" nillable="true" ma:displayName="Description." ma:internalName="Description_x002e_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C91C13-315D-4F37-BCBE-62E6E0D1CC36}"/>
</file>

<file path=customXml/itemProps2.xml><?xml version="1.0" encoding="utf-8"?>
<ds:datastoreItem xmlns:ds="http://schemas.openxmlformats.org/officeDocument/2006/customXml" ds:itemID="{7ADFCBFF-3F9D-4ED3-847E-3FDCB80E367E}"/>
</file>

<file path=customXml/itemProps3.xml><?xml version="1.0" encoding="utf-8"?>
<ds:datastoreItem xmlns:ds="http://schemas.openxmlformats.org/officeDocument/2006/customXml" ds:itemID="{905A1FA5-7BB4-4D83-9A82-82D7CD3567CD}"/>
</file>

<file path=customXml/itemProps4.xml><?xml version="1.0" encoding="utf-8"?>
<ds:datastoreItem xmlns:ds="http://schemas.openxmlformats.org/officeDocument/2006/customXml" ds:itemID="{D3835564-DCB1-46BF-AADE-86C4DB2CDABA}"/>
</file>

<file path=customXml/itemProps5.xml><?xml version="1.0" encoding="utf-8"?>
<ds:datastoreItem xmlns:ds="http://schemas.openxmlformats.org/officeDocument/2006/customXml" ds:itemID="{8008E8BE-9776-4C1D-B7A6-9B73976D5F63}"/>
</file>

<file path=customXml/itemProps6.xml><?xml version="1.0" encoding="utf-8"?>
<ds:datastoreItem xmlns:ds="http://schemas.openxmlformats.org/officeDocument/2006/customXml" ds:itemID="{5A77944E-8FB2-4912-92D3-EB393C0346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SCHOOL COST CTR</vt:lpstr>
      <vt:lpstr>Agency Suppy 15-16</vt:lpstr>
      <vt:lpstr>Sheet3</vt:lpstr>
    </vt:vector>
  </TitlesOfParts>
  <Company>Cardiff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John Krizman</dc:creator>
  <cp:lastModifiedBy>Kayleigh Roberts</cp:lastModifiedBy>
  <cp:lastPrinted>2015-05-05T10:31:24Z</cp:lastPrinted>
  <dcterms:created xsi:type="dcterms:W3CDTF">2015-04-30T10:55:12Z</dcterms:created>
  <dcterms:modified xsi:type="dcterms:W3CDTF">2016-05-04T08:21:21Z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0x010100BC9BCC19540D4C4181BBA52C2292E41000E92A7FF2CD93934F84B7CF3F10586EEA</vt:lpwstr>
  </property>
  <property fmtid="{D5CDD505-2E9C-101B-9397-08002B2CF9AE}" pid="3" name="Function">
    <vt:lpwstr>25;#HRPS|cb39d6e7-cbf7-432d-bbc0-c4e6f823bd8b</vt:lpwstr>
  </property>
  <property fmtid="{D5CDD505-2E9C-101B-9397-08002B2CF9AE}" pid="4" name="Publication Scheme">
    <vt:lpwstr>17;#Lists and registers|f918ed54-766f-495b-acf8-1c3590c86957</vt:lpwstr>
  </property>
  <property fmtid="{D5CDD505-2E9C-101B-9397-08002B2CF9AE}" pid="5" name="_dlc_policyId">
    <vt:lpwstr>0x010100DABDC1A7F2D9F34AB2DE039EF2626CDD03|1238569279</vt:lpwstr>
  </property>
  <property fmtid="{D5CDD505-2E9C-101B-9397-08002B2CF9AE}" pid="6" name="ItemRetentionFormula">
    <vt:lpwstr>&lt;formula id="Microsoft.Office.RecordsManagement.PolicyFeatures.Expiration.Formula.BuiltIn"&gt;&lt;number&gt;2&lt;/number&gt;&lt;property&gt;Modified&lt;/property&gt;&lt;propertyId&gt;28cf69c5-fa48-462a-b5cd-27b6f9d2bd5f&lt;/propertyId&gt;&lt;period&gt;years&lt;/period&gt;&lt;/formula&gt;</vt:lpwstr>
  </property>
  <property fmtid="{D5CDD505-2E9C-101B-9397-08002B2CF9AE}" pid="7" name="_dlc_DocIdItemGuid">
    <vt:lpwstr>4f08867f-9eb1-4ae9-80c9-f42d1358551d</vt:lpwstr>
  </property>
  <property fmtid="{D5CDD505-2E9C-101B-9397-08002B2CF9AE}" pid="8" name="Frequency">
    <vt:lpwstr>Annually</vt:lpwstr>
  </property>
  <property fmtid="{D5CDD505-2E9C-101B-9397-08002B2CF9AE}" pid="9" name="Quarter">
    <vt:lpwstr>N/A</vt:lpwstr>
  </property>
  <property fmtid="{D5CDD505-2E9C-101B-9397-08002B2CF9AE}" pid="10" name="Display Name">
    <vt:lpwstr>Schools Agency Supply Staff Expenditure</vt:lpwstr>
  </property>
  <property fmtid="{D5CDD505-2E9C-101B-9397-08002B2CF9AE}" pid="11" name="Year">
    <vt:lpwstr>2015-16</vt:lpwstr>
  </property>
  <property fmtid="{D5CDD505-2E9C-101B-9397-08002B2CF9AE}" pid="12" name="DocumentSetDescription">
    <vt:lpwstr>Amount spent by schools on agency supply staff during the financial year.</vt:lpwstr>
  </property>
  <property fmtid="{D5CDD505-2E9C-101B-9397-08002B2CF9AE}" pid="13" name="_docset_NoMedatataSyncRequired">
    <vt:lpwstr>False</vt:lpwstr>
  </property>
</Properties>
</file>